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2"/>
  </bookViews>
  <sheets>
    <sheet name="CLASS" sheetId="1" r:id="rId1"/>
    <sheet name="CAT" sheetId="2" r:id="rId2"/>
    <sheet name="Score" sheetId="3" r:id="rId3"/>
    <sheet name="Wallers Ash" sheetId="4" r:id="rId4"/>
    <sheet name="Handicap" sheetId="5" state="hidden" r:id="rId5"/>
    <sheet name="Fareham" sheetId="6" r:id="rId6"/>
    <sheet name="Bramley" sheetId="7" r:id="rId7"/>
    <sheet name="Three Counties" sheetId="8" r:id="rId8"/>
    <sheet name="Spitfire Shoot" sheetId="9" r:id="rId9"/>
    <sheet name="OA TEAM" sheetId="10" r:id="rId10"/>
  </sheets>
  <definedNames/>
  <calcPr fullCalcOnLoad="1"/>
</workbook>
</file>

<file path=xl/sharedStrings.xml><?xml version="1.0" encoding="utf-8"?>
<sst xmlns="http://schemas.openxmlformats.org/spreadsheetml/2006/main" count="6675" uniqueCount="349">
  <si>
    <t>CLASS</t>
  </si>
  <si>
    <t>CAT</t>
  </si>
  <si>
    <t>HANDICAP</t>
  </si>
  <si>
    <t>TOTAL</t>
  </si>
  <si>
    <t>AA</t>
  </si>
  <si>
    <t>TEAM</t>
  </si>
  <si>
    <t>A</t>
  </si>
  <si>
    <t>B</t>
  </si>
  <si>
    <t>C</t>
  </si>
  <si>
    <t>UC</t>
  </si>
  <si>
    <t>OVERALL TOTAL</t>
  </si>
  <si>
    <t>AAA</t>
  </si>
  <si>
    <t xml:space="preserve"> </t>
  </si>
  <si>
    <t>Teams</t>
  </si>
  <si>
    <t>First Name</t>
  </si>
  <si>
    <t>Surname</t>
  </si>
  <si>
    <t>White</t>
  </si>
  <si>
    <t>Dean</t>
  </si>
  <si>
    <t>Newman</t>
  </si>
  <si>
    <t>Smith</t>
  </si>
  <si>
    <t>Elliott</t>
  </si>
  <si>
    <t>Brown</t>
  </si>
  <si>
    <t>Scott</t>
  </si>
  <si>
    <t>Lewis</t>
  </si>
  <si>
    <t>Vallis</t>
  </si>
  <si>
    <t>Lucas</t>
  </si>
  <si>
    <t>Baker</t>
  </si>
  <si>
    <t>Murray</t>
  </si>
  <si>
    <t>Bloxham</t>
  </si>
  <si>
    <t>McGuire</t>
  </si>
  <si>
    <t>Robinson</t>
  </si>
  <si>
    <t>Worthington</t>
  </si>
  <si>
    <t>Evans</t>
  </si>
  <si>
    <t>Harris</t>
  </si>
  <si>
    <t>Luff</t>
  </si>
  <si>
    <t>Sudds</t>
  </si>
  <si>
    <t>Beere</t>
  </si>
  <si>
    <t>Orlandi</t>
  </si>
  <si>
    <t>Stevenson</t>
  </si>
  <si>
    <t>Bailey</t>
  </si>
  <si>
    <t>Du-Crow</t>
  </si>
  <si>
    <t>Enticknap</t>
  </si>
  <si>
    <t>Barbieri</t>
  </si>
  <si>
    <t>Dunn</t>
  </si>
  <si>
    <t>Aimable</t>
  </si>
  <si>
    <t>Atkins</t>
  </si>
  <si>
    <t>Hammal</t>
  </si>
  <si>
    <t>Pretty</t>
  </si>
  <si>
    <t>Brooker</t>
  </si>
  <si>
    <t>Gallagher</t>
  </si>
  <si>
    <t>Vallace</t>
  </si>
  <si>
    <t>Bayliss</t>
  </si>
  <si>
    <t>Richardson</t>
  </si>
  <si>
    <t>Denton</t>
  </si>
  <si>
    <t>Poole</t>
  </si>
  <si>
    <t>Daisley</t>
  </si>
  <si>
    <t>Hack</t>
  </si>
  <si>
    <t>Patterson</t>
  </si>
  <si>
    <t>Gregory</t>
  </si>
  <si>
    <t>Appleton</t>
  </si>
  <si>
    <t>Coghlan</t>
  </si>
  <si>
    <t>Rixon</t>
  </si>
  <si>
    <t>Bruce</t>
  </si>
  <si>
    <t>Irwin</t>
  </si>
  <si>
    <t>Groothuis</t>
  </si>
  <si>
    <t>Farr</t>
  </si>
  <si>
    <t>Bright</t>
  </si>
  <si>
    <t>Cookson</t>
  </si>
  <si>
    <t>Rowland</t>
  </si>
  <si>
    <t>Thurgood</t>
  </si>
  <si>
    <t>Leggett</t>
  </si>
  <si>
    <t>Coupe</t>
  </si>
  <si>
    <t>Weald</t>
  </si>
  <si>
    <t>Nocella</t>
  </si>
  <si>
    <t>Crockford</t>
  </si>
  <si>
    <t>Yung</t>
  </si>
  <si>
    <t>Lambert</t>
  </si>
  <si>
    <t>Whiteside</t>
  </si>
  <si>
    <t>Clough</t>
  </si>
  <si>
    <t>Kitcher</t>
  </si>
  <si>
    <t>Harper</t>
  </si>
  <si>
    <t>Henderson</t>
  </si>
  <si>
    <t>Lewington</t>
  </si>
  <si>
    <t>Dunnweedon</t>
  </si>
  <si>
    <t>Barnes</t>
  </si>
  <si>
    <t>Drummond</t>
  </si>
  <si>
    <t>Diep</t>
  </si>
  <si>
    <t>Warrington</t>
  </si>
  <si>
    <t>Blackford</t>
  </si>
  <si>
    <t>Hill</t>
  </si>
  <si>
    <t>Taylor</t>
  </si>
  <si>
    <t>Boyes</t>
  </si>
  <si>
    <t>Grey</t>
  </si>
  <si>
    <t>Wilson</t>
  </si>
  <si>
    <t>Crook</t>
  </si>
  <si>
    <t>Weston</t>
  </si>
  <si>
    <t>Spicer</t>
  </si>
  <si>
    <t>Wade</t>
  </si>
  <si>
    <t>Elloway</t>
  </si>
  <si>
    <t>Holland</t>
  </si>
  <si>
    <t>Birchmore</t>
  </si>
  <si>
    <t>Winkworth</t>
  </si>
  <si>
    <t>Long</t>
  </si>
  <si>
    <t>Bilbie</t>
  </si>
  <si>
    <t>Howard</t>
  </si>
  <si>
    <t>Burt</t>
  </si>
  <si>
    <t>Wilkes</t>
  </si>
  <si>
    <t>Henderson Jnr</t>
  </si>
  <si>
    <t>Huntley</t>
  </si>
  <si>
    <t>Bickle</t>
  </si>
  <si>
    <t>Stevens</t>
  </si>
  <si>
    <t>Hare</t>
  </si>
  <si>
    <t>Irvine</t>
  </si>
  <si>
    <t>Palmer</t>
  </si>
  <si>
    <t>Ferguson</t>
  </si>
  <si>
    <t>Webber</t>
  </si>
  <si>
    <t>Moody</t>
  </si>
  <si>
    <t>Law</t>
  </si>
  <si>
    <t>Milne</t>
  </si>
  <si>
    <t>Sellars</t>
  </si>
  <si>
    <t>Godwin</t>
  </si>
  <si>
    <t>Crawford</t>
  </si>
  <si>
    <t>Fairs</t>
  </si>
  <si>
    <t>Loakso</t>
  </si>
  <si>
    <t>Garman</t>
  </si>
  <si>
    <t>Oser</t>
  </si>
  <si>
    <t>Fareham CPC</t>
  </si>
  <si>
    <t>Bramley Clay Club</t>
  </si>
  <si>
    <t>Wallers Ash Gun Club</t>
  </si>
  <si>
    <t xml:space="preserve"> Kevin </t>
  </si>
  <si>
    <t xml:space="preserve"> Barry </t>
  </si>
  <si>
    <t xml:space="preserve"> Richard </t>
  </si>
  <si>
    <t xml:space="preserve"> Dave </t>
  </si>
  <si>
    <t xml:space="preserve"> Max </t>
  </si>
  <si>
    <t xml:space="preserve"> M </t>
  </si>
  <si>
    <t xml:space="preserve"> Dan </t>
  </si>
  <si>
    <t xml:space="preserve"> Simon </t>
  </si>
  <si>
    <t xml:space="preserve"> A </t>
  </si>
  <si>
    <t xml:space="preserve"> Nick </t>
  </si>
  <si>
    <t xml:space="preserve"> Neil </t>
  </si>
  <si>
    <t xml:space="preserve"> Did </t>
  </si>
  <si>
    <t xml:space="preserve"> Brandon </t>
  </si>
  <si>
    <t xml:space="preserve"> Oliver </t>
  </si>
  <si>
    <t xml:space="preserve"> Paul </t>
  </si>
  <si>
    <t xml:space="preserve"> Scott </t>
  </si>
  <si>
    <t xml:space="preserve"> Chris </t>
  </si>
  <si>
    <t xml:space="preserve"> Aidey </t>
  </si>
  <si>
    <t xml:space="preserve"> Daniel </t>
  </si>
  <si>
    <t xml:space="preserve"> Ron </t>
  </si>
  <si>
    <t xml:space="preserve"> Tim </t>
  </si>
  <si>
    <t xml:space="preserve"> Sam </t>
  </si>
  <si>
    <t xml:space="preserve"> Bryan </t>
  </si>
  <si>
    <t xml:space="preserve"> John </t>
  </si>
  <si>
    <t xml:space="preserve"> Roger </t>
  </si>
  <si>
    <t xml:space="preserve"> Gary </t>
  </si>
  <si>
    <t xml:space="preserve"> D </t>
  </si>
  <si>
    <t xml:space="preserve"> Joe </t>
  </si>
  <si>
    <t xml:space="preserve"> David </t>
  </si>
  <si>
    <t xml:space="preserve"> Bob </t>
  </si>
  <si>
    <t xml:space="preserve"> Matthew </t>
  </si>
  <si>
    <t xml:space="preserve"> Mark </t>
  </si>
  <si>
    <t xml:space="preserve"> Ken </t>
  </si>
  <si>
    <t xml:space="preserve"> Graham </t>
  </si>
  <si>
    <t xml:space="preserve"> Ben </t>
  </si>
  <si>
    <t xml:space="preserve"> Sarah </t>
  </si>
  <si>
    <t xml:space="preserve"> Roy </t>
  </si>
  <si>
    <t xml:space="preserve"> James </t>
  </si>
  <si>
    <t xml:space="preserve"> Brian </t>
  </si>
  <si>
    <t xml:space="preserve"> Alfie </t>
  </si>
  <si>
    <t xml:space="preserve"> Frank </t>
  </si>
  <si>
    <t xml:space="preserve"> Pat </t>
  </si>
  <si>
    <t xml:space="preserve"> Joey </t>
  </si>
  <si>
    <t xml:space="preserve"> Ryan </t>
  </si>
  <si>
    <t xml:space="preserve"> Lyndon </t>
  </si>
  <si>
    <t xml:space="preserve"> Michael </t>
  </si>
  <si>
    <t xml:space="preserve"> Andrew </t>
  </si>
  <si>
    <t xml:space="preserve"> Jamie </t>
  </si>
  <si>
    <t xml:space="preserve"> Ethan </t>
  </si>
  <si>
    <t xml:space="preserve"> Louise </t>
  </si>
  <si>
    <t xml:space="preserve"> P </t>
  </si>
  <si>
    <t xml:space="preserve"> Tom </t>
  </si>
  <si>
    <t xml:space="preserve"> Rick </t>
  </si>
  <si>
    <t xml:space="preserve"> Shirley </t>
  </si>
  <si>
    <t xml:space="preserve"> Peter </t>
  </si>
  <si>
    <t xml:space="preserve"> Colin </t>
  </si>
  <si>
    <t xml:space="preserve"> Mike </t>
  </si>
  <si>
    <t xml:space="preserve"> Martin </t>
  </si>
  <si>
    <t xml:space="preserve"> Don </t>
  </si>
  <si>
    <t xml:space="preserve"> Matt </t>
  </si>
  <si>
    <t xml:space="preserve"> Jerry </t>
  </si>
  <si>
    <t xml:space="preserve"> Alan </t>
  </si>
  <si>
    <t xml:space="preserve"> Bao </t>
  </si>
  <si>
    <t xml:space="preserve"> Jak </t>
  </si>
  <si>
    <t xml:space="preserve"> Vicky </t>
  </si>
  <si>
    <t xml:space="preserve"> Wayne </t>
  </si>
  <si>
    <t xml:space="preserve"> G </t>
  </si>
  <si>
    <t xml:space="preserve"> Paula </t>
  </si>
  <si>
    <t xml:space="preserve"> Trevor </t>
  </si>
  <si>
    <t xml:space="preserve"> Jason </t>
  </si>
  <si>
    <t xml:space="preserve"> Ally </t>
  </si>
  <si>
    <t xml:space="preserve"> Tony </t>
  </si>
  <si>
    <t xml:space="preserve"> Luke </t>
  </si>
  <si>
    <t xml:space="preserve"> Andy </t>
  </si>
  <si>
    <t xml:space="preserve"> Ian </t>
  </si>
  <si>
    <t xml:space="preserve"> Ellie </t>
  </si>
  <si>
    <t xml:space="preserve"> Russell </t>
  </si>
  <si>
    <t xml:space="preserve"> Glenn </t>
  </si>
  <si>
    <t xml:space="preserve"> Zoe </t>
  </si>
  <si>
    <t xml:space="preserve"> Jim </t>
  </si>
  <si>
    <t xml:space="preserve"> Les </t>
  </si>
  <si>
    <t xml:space="preserve"> Mika </t>
  </si>
  <si>
    <t xml:space="preserve"> Viv </t>
  </si>
  <si>
    <t xml:space="preserve"> Caroline </t>
  </si>
  <si>
    <t xml:space="preserve"> George </t>
  </si>
  <si>
    <t xml:space="preserve"> Dawn </t>
  </si>
  <si>
    <t xml:space="preserve"> L </t>
  </si>
  <si>
    <t>Helen</t>
  </si>
  <si>
    <t>Teal</t>
  </si>
  <si>
    <t>Crow</t>
  </si>
  <si>
    <t>Rabbit</t>
  </si>
  <si>
    <t>Shoot 1</t>
  </si>
  <si>
    <t>Shoot 2</t>
  </si>
  <si>
    <t>Shoot 3</t>
  </si>
  <si>
    <t>Shoot 4</t>
  </si>
  <si>
    <t>Shoot 5</t>
  </si>
  <si>
    <t>D</t>
  </si>
  <si>
    <t>Three Counties</t>
  </si>
  <si>
    <t>NUMBER</t>
  </si>
  <si>
    <t>Total</t>
  </si>
  <si>
    <t>Bramley</t>
  </si>
  <si>
    <t>Fareham</t>
  </si>
  <si>
    <t>Wallers Ash</t>
  </si>
  <si>
    <t>Katy</t>
  </si>
  <si>
    <t>Cosgrove</t>
  </si>
  <si>
    <t>U/C</t>
  </si>
  <si>
    <t xml:space="preserve">Philip </t>
  </si>
  <si>
    <t>Haynes</t>
  </si>
  <si>
    <t xml:space="preserve">Mark </t>
  </si>
  <si>
    <t>Turner</t>
  </si>
  <si>
    <t>Jamie</t>
  </si>
  <si>
    <t xml:space="preserve">Greg </t>
  </si>
  <si>
    <t>Treasure</t>
  </si>
  <si>
    <t xml:space="preserve">Clive </t>
  </si>
  <si>
    <t>Cook</t>
  </si>
  <si>
    <t>Adrian</t>
  </si>
  <si>
    <t>Sellwood</t>
  </si>
  <si>
    <t>Jennings-Hoole</t>
  </si>
  <si>
    <t>Keith</t>
  </si>
  <si>
    <t>Chisman</t>
  </si>
  <si>
    <t xml:space="preserve"> Ed</t>
  </si>
  <si>
    <t xml:space="preserve"> Ashley</t>
  </si>
  <si>
    <t xml:space="preserve"> Ashley </t>
  </si>
  <si>
    <t>Barry</t>
  </si>
  <si>
    <t>Page</t>
  </si>
  <si>
    <t>Colt</t>
  </si>
  <si>
    <t>Brant</t>
  </si>
  <si>
    <t xml:space="preserve"> Gloria</t>
  </si>
  <si>
    <t xml:space="preserve"> Gloria </t>
  </si>
  <si>
    <t>Lee</t>
  </si>
  <si>
    <t>Rob</t>
  </si>
  <si>
    <t>Paul</t>
  </si>
  <si>
    <t>McShea</t>
  </si>
  <si>
    <t>Richard</t>
  </si>
  <si>
    <t>Steeples</t>
  </si>
  <si>
    <t>Magdalena</t>
  </si>
  <si>
    <t>Boniecka</t>
  </si>
  <si>
    <t>Karen</t>
  </si>
  <si>
    <t>Sarah</t>
  </si>
  <si>
    <t>Lawson</t>
  </si>
  <si>
    <t>Shaun</t>
  </si>
  <si>
    <t>Sherwood</t>
  </si>
  <si>
    <t>Steve</t>
  </si>
  <si>
    <t>Tom</t>
  </si>
  <si>
    <t>Wrigley</t>
  </si>
  <si>
    <t>Dave</t>
  </si>
  <si>
    <t>Stent</t>
  </si>
  <si>
    <t>Theo</t>
  </si>
  <si>
    <t>Sendall</t>
  </si>
  <si>
    <t>Gemma</t>
  </si>
  <si>
    <t>Jim</t>
  </si>
  <si>
    <t>Coulson</t>
  </si>
  <si>
    <t>Terry</t>
  </si>
  <si>
    <t>Spokes</t>
  </si>
  <si>
    <t>Stringer</t>
  </si>
  <si>
    <t>Martin</t>
  </si>
  <si>
    <t>Brazier</t>
  </si>
  <si>
    <t>Pearce</t>
  </si>
  <si>
    <t>Matthew</t>
  </si>
  <si>
    <t>Lacey</t>
  </si>
  <si>
    <t>Francis</t>
  </si>
  <si>
    <t>Winter</t>
  </si>
  <si>
    <t xml:space="preserve">David </t>
  </si>
  <si>
    <t>Gould</t>
  </si>
  <si>
    <t>James</t>
  </si>
  <si>
    <t>Home</t>
  </si>
  <si>
    <t>Roseman</t>
  </si>
  <si>
    <t>Pettit</t>
  </si>
  <si>
    <t>Kev</t>
  </si>
  <si>
    <t>Marshall</t>
  </si>
  <si>
    <t>Mackrell</t>
  </si>
  <si>
    <t>Neil</t>
  </si>
  <si>
    <t>Sansom</t>
  </si>
  <si>
    <t>Maggs</t>
  </si>
  <si>
    <t>Christine</t>
  </si>
  <si>
    <t>Jones</t>
  </si>
  <si>
    <t>Darley</t>
  </si>
  <si>
    <t>Matt</t>
  </si>
  <si>
    <t>Ellaway</t>
  </si>
  <si>
    <t>SNR</t>
  </si>
  <si>
    <t>JNR</t>
  </si>
  <si>
    <t>VET</t>
  </si>
  <si>
    <t>LDY</t>
  </si>
  <si>
    <t>Jodie</t>
  </si>
  <si>
    <t>Edwina</t>
  </si>
  <si>
    <t xml:space="preserve"> Dennis</t>
  </si>
  <si>
    <t xml:space="preserve"> Adam </t>
  </si>
  <si>
    <t xml:space="preserve"> Adam</t>
  </si>
  <si>
    <t>Stephen</t>
  </si>
  <si>
    <t xml:space="preserve">Alan </t>
  </si>
  <si>
    <t>Thorning</t>
  </si>
  <si>
    <t>Sam</t>
  </si>
  <si>
    <t>Blackwood</t>
  </si>
  <si>
    <t>Birt</t>
  </si>
  <si>
    <t>Liam</t>
  </si>
  <si>
    <t>Davies</t>
  </si>
  <si>
    <t>P</t>
  </si>
  <si>
    <t>Drazek</t>
  </si>
  <si>
    <t>Kenny</t>
  </si>
  <si>
    <t>Wright</t>
  </si>
  <si>
    <t>Holmes</t>
  </si>
  <si>
    <t>John</t>
  </si>
  <si>
    <t>Copley</t>
  </si>
  <si>
    <t>Claire</t>
  </si>
  <si>
    <t>Gomm</t>
  </si>
  <si>
    <t>Geoff</t>
  </si>
  <si>
    <t>Ladyman</t>
  </si>
  <si>
    <t>Graham</t>
  </si>
  <si>
    <t>Kettridge</t>
  </si>
  <si>
    <t>Eleanor</t>
  </si>
  <si>
    <t>Skinner</t>
  </si>
  <si>
    <t>Tony</t>
  </si>
  <si>
    <t>Higham</t>
  </si>
  <si>
    <t>Vet</t>
  </si>
  <si>
    <t>Gyles</t>
  </si>
  <si>
    <t>Mike</t>
  </si>
  <si>
    <t>Kirkham</t>
  </si>
  <si>
    <t>f</t>
  </si>
  <si>
    <t>Marcus</t>
  </si>
  <si>
    <t>Britten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</si>
</sst>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24" fillId="0" borderId="0" xfId="47" applyFill="1" applyAlignment="1">
      <alignment/>
    </xf>
    <xf numFmtId="0" fontId="18" fillId="0" borderId="0" xfId="47" applyFont="1" applyFill="1" applyAlignment="1">
      <alignment/>
    </xf>
    <xf numFmtId="0" fontId="24" fillId="33" borderId="0" xfId="47" applyFill="1" applyAlignment="1">
      <alignment/>
    </xf>
    <xf numFmtId="0" fontId="0" fillId="33" borderId="0" xfId="0" applyFill="1" applyAlignment="1">
      <alignment/>
    </xf>
    <xf numFmtId="0" fontId="3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ill="1" applyBorder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horizontal="left"/>
    </xf>
    <xf numFmtId="0" fontId="0" fillId="20" borderId="12" xfId="0" applyFill="1" applyBorder="1" applyAlignment="1">
      <alignment horizontal="left"/>
    </xf>
    <xf numFmtId="0" fontId="0" fillId="23" borderId="0" xfId="0" applyFill="1" applyAlignment="1">
      <alignment/>
    </xf>
    <xf numFmtId="0" fontId="0" fillId="23" borderId="0" xfId="0" applyFont="1" applyFill="1" applyAlignment="1">
      <alignment/>
    </xf>
    <xf numFmtId="0" fontId="0" fillId="21" borderId="0" xfId="0" applyFill="1" applyAlignment="1">
      <alignment/>
    </xf>
    <xf numFmtId="0" fontId="0" fillId="23" borderId="0" xfId="0" applyFill="1" applyBorder="1" applyAlignment="1">
      <alignment/>
    </xf>
    <xf numFmtId="0" fontId="0" fillId="22" borderId="0" xfId="0" applyFill="1" applyAlignment="1">
      <alignment horizontal="left"/>
    </xf>
    <xf numFmtId="0" fontId="0" fillId="23" borderId="0" xfId="0" applyFill="1" applyAlignment="1">
      <alignment horizontal="left"/>
    </xf>
    <xf numFmtId="0" fontId="0" fillId="22" borderId="0" xfId="0" applyFill="1" applyAlignment="1">
      <alignment/>
    </xf>
    <xf numFmtId="0" fontId="0" fillId="22" borderId="0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21" borderId="0" xfId="0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0" xfId="0" applyFill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3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23" borderId="12" xfId="0" applyFill="1" applyBorder="1" applyAlignment="1">
      <alignment/>
    </xf>
    <xf numFmtId="0" fontId="0" fillId="23" borderId="12" xfId="0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/>
    </xf>
    <xf numFmtId="0" fontId="0" fillId="20" borderId="12" xfId="0" applyFill="1" applyBorder="1" applyAlignment="1">
      <alignment/>
    </xf>
    <xf numFmtId="0" fontId="0" fillId="21" borderId="14" xfId="0" applyFill="1" applyBorder="1" applyAlignment="1">
      <alignment/>
    </xf>
    <xf numFmtId="0" fontId="0" fillId="22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03"/>
  <sheetViews>
    <sheetView zoomScalePageLayoutView="0" workbookViewId="0" topLeftCell="A1">
      <pane ySplit="1" topLeftCell="A107" activePane="bottomLeft" state="frozen"/>
      <selection pane="topLeft" activeCell="A1" sqref="A1"/>
      <selection pane="bottomLeft" activeCell="D124" sqref="D124"/>
    </sheetView>
  </sheetViews>
  <sheetFormatPr defaultColWidth="9.140625" defaultRowHeight="15"/>
  <cols>
    <col min="1" max="1" width="23.00390625" style="0" customWidth="1"/>
    <col min="2" max="2" width="23.00390625" style="22" customWidth="1"/>
    <col min="3" max="3" width="13.28125" style="0" bestFit="1" customWidth="1"/>
    <col min="4" max="4" width="15.00390625" style="0" bestFit="1" customWidth="1"/>
    <col min="5" max="5" width="6.28125" style="0" bestFit="1" customWidth="1"/>
    <col min="6" max="6" width="8.28125" style="48" customWidth="1"/>
    <col min="7" max="7" width="10.28125" style="0" customWidth="1"/>
    <col min="8" max="8" width="7.28125" style="0" customWidth="1"/>
    <col min="9" max="9" width="6.421875" style="11" customWidth="1"/>
    <col min="10" max="10" width="6.8515625" style="0" customWidth="1"/>
    <col min="11" max="11" width="6.421875" style="11" customWidth="1"/>
    <col min="12" max="12" width="6.421875" style="0" customWidth="1"/>
    <col min="13" max="13" width="6.421875" style="11" customWidth="1"/>
    <col min="14" max="14" width="7.421875" style="9" customWidth="1"/>
    <col min="15" max="15" width="6.421875" style="11" customWidth="1"/>
    <col min="16" max="16" width="7.421875" style="9" customWidth="1"/>
    <col min="17" max="17" width="6.421875" style="11" customWidth="1"/>
    <col min="18" max="18" width="15.00390625" style="14" customWidth="1"/>
    <col min="19" max="19" width="14.28125" style="5" customWidth="1"/>
  </cols>
  <sheetData>
    <row r="1" spans="1:19" ht="15">
      <c r="A1" s="1" t="s">
        <v>5</v>
      </c>
      <c r="B1" s="1" t="s">
        <v>227</v>
      </c>
      <c r="C1" s="1" t="s">
        <v>14</v>
      </c>
      <c r="D1" s="1" t="s">
        <v>15</v>
      </c>
      <c r="E1" s="1" t="s">
        <v>0</v>
      </c>
      <c r="F1" s="49" t="s">
        <v>1</v>
      </c>
      <c r="G1" s="1" t="s">
        <v>2</v>
      </c>
      <c r="H1" s="1">
        <v>1</v>
      </c>
      <c r="I1" s="11" t="s">
        <v>3</v>
      </c>
      <c r="J1" s="1">
        <v>2</v>
      </c>
      <c r="K1" s="11" t="s">
        <v>3</v>
      </c>
      <c r="L1" s="1">
        <v>3</v>
      </c>
      <c r="M1" s="11" t="s">
        <v>3</v>
      </c>
      <c r="N1" s="10">
        <v>4</v>
      </c>
      <c r="O1" s="11" t="s">
        <v>3</v>
      </c>
      <c r="P1" s="10">
        <v>5</v>
      </c>
      <c r="Q1" s="11" t="s">
        <v>3</v>
      </c>
      <c r="R1" s="13" t="s">
        <v>10</v>
      </c>
      <c r="S1" s="4"/>
    </row>
    <row r="2" spans="1:19" s="1" customFormat="1" ht="15">
      <c r="A2" s="20" t="s">
        <v>226</v>
      </c>
      <c r="B2" s="25">
        <v>146</v>
      </c>
      <c r="C2" s="19" t="s">
        <v>269</v>
      </c>
      <c r="D2" s="17" t="s">
        <v>270</v>
      </c>
      <c r="E2" s="21" t="s">
        <v>217</v>
      </c>
      <c r="F2" s="48" t="s">
        <v>308</v>
      </c>
      <c r="G2" s="22">
        <v>0</v>
      </c>
      <c r="H2" s="22">
        <v>56</v>
      </c>
      <c r="I2" s="12">
        <f aca="true" t="shared" si="0" ref="I2:I33">IF(IF(H2,H2+$G2,0)&lt;=70,IF(H2,H2+$G2,0),70)</f>
        <v>56</v>
      </c>
      <c r="J2">
        <v>48</v>
      </c>
      <c r="K2" s="12">
        <f aca="true" t="shared" si="1" ref="K2:K33">IF(IF(J2,J2+$G2,0)&lt;=70,IF(J2,J2+$G2,0),70)</f>
        <v>48</v>
      </c>
      <c r="L2">
        <v>56</v>
      </c>
      <c r="M2" s="12">
        <f aca="true" t="shared" si="2" ref="M2:M33">IF(IF(L2,L2+$G2,0)&lt;=70,IF(L2,L2+$G2,0),70)</f>
        <v>56</v>
      </c>
      <c r="N2">
        <v>62</v>
      </c>
      <c r="O2" s="12">
        <f aca="true" t="shared" si="3" ref="O2:O33">IF(IF(N2,N2+$G2,0)&lt;=70,IF(N2,N2+$G2,0),70)</f>
        <v>62</v>
      </c>
      <c r="P2">
        <v>55</v>
      </c>
      <c r="Q2" s="12">
        <f aca="true" t="shared" si="4" ref="Q2:Q33">IF(IF(P2,P2+$G2,0)&lt;=70,IF(P2,P2+$G2,0),70)</f>
        <v>55</v>
      </c>
      <c r="R2" s="12">
        <f aca="true" t="shared" si="5" ref="R2:R33">I2+K2+M2+O2+Q2</f>
        <v>277</v>
      </c>
      <c r="S2" s="51"/>
    </row>
    <row r="3" spans="1:19" s="3" customFormat="1" ht="15">
      <c r="A3" s="20" t="s">
        <v>226</v>
      </c>
      <c r="B3" s="56">
        <v>158</v>
      </c>
      <c r="C3" s="55" t="s">
        <v>284</v>
      </c>
      <c r="D3" s="17" t="s">
        <v>285</v>
      </c>
      <c r="E3" s="21" t="s">
        <v>217</v>
      </c>
      <c r="F3" s="48" t="s">
        <v>308</v>
      </c>
      <c r="G3" s="22">
        <v>0</v>
      </c>
      <c r="H3" s="22">
        <v>61</v>
      </c>
      <c r="I3" s="53">
        <f t="shared" si="0"/>
        <v>61</v>
      </c>
      <c r="J3">
        <v>45</v>
      </c>
      <c r="K3" s="53">
        <f t="shared" si="1"/>
        <v>45</v>
      </c>
      <c r="L3">
        <v>58</v>
      </c>
      <c r="M3" s="53">
        <f t="shared" si="2"/>
        <v>58</v>
      </c>
      <c r="N3">
        <v>54</v>
      </c>
      <c r="O3" s="53">
        <f t="shared" si="3"/>
        <v>54</v>
      </c>
      <c r="P3">
        <v>46</v>
      </c>
      <c r="Q3" s="53">
        <f t="shared" si="4"/>
        <v>46</v>
      </c>
      <c r="R3" s="53">
        <f t="shared" si="5"/>
        <v>264</v>
      </c>
      <c r="S3" s="48"/>
    </row>
    <row r="4" spans="1:19" s="3" customFormat="1" ht="15">
      <c r="A4" s="20" t="s">
        <v>126</v>
      </c>
      <c r="B4" s="25">
        <v>141</v>
      </c>
      <c r="C4" s="55" t="s">
        <v>262</v>
      </c>
      <c r="D4" s="17" t="s">
        <v>263</v>
      </c>
      <c r="E4" s="21" t="s">
        <v>217</v>
      </c>
      <c r="F4" s="48" t="s">
        <v>308</v>
      </c>
      <c r="G4" s="22">
        <v>0</v>
      </c>
      <c r="H4" s="22">
        <v>54</v>
      </c>
      <c r="I4" s="53">
        <f t="shared" si="0"/>
        <v>54</v>
      </c>
      <c r="J4">
        <v>56</v>
      </c>
      <c r="K4" s="53">
        <f t="shared" si="1"/>
        <v>56</v>
      </c>
      <c r="L4">
        <v>55</v>
      </c>
      <c r="M4" s="53">
        <f t="shared" si="2"/>
        <v>55</v>
      </c>
      <c r="N4">
        <v>50</v>
      </c>
      <c r="O4" s="53">
        <f t="shared" si="3"/>
        <v>50</v>
      </c>
      <c r="P4">
        <v>46</v>
      </c>
      <c r="Q4" s="53">
        <f t="shared" si="4"/>
        <v>46</v>
      </c>
      <c r="R4" s="53">
        <f t="shared" si="5"/>
        <v>261</v>
      </c>
      <c r="S4" s="48"/>
    </row>
    <row r="5" spans="1:19" s="3" customFormat="1" ht="15">
      <c r="A5" s="20" t="s">
        <v>226</v>
      </c>
      <c r="B5" s="25">
        <v>5</v>
      </c>
      <c r="C5" s="55" t="s">
        <v>176</v>
      </c>
      <c r="D5" s="17" t="s">
        <v>43</v>
      </c>
      <c r="E5" s="21" t="s">
        <v>217</v>
      </c>
      <c r="F5" s="48" t="s">
        <v>308</v>
      </c>
      <c r="G5" s="22">
        <v>0</v>
      </c>
      <c r="H5" s="22">
        <v>58</v>
      </c>
      <c r="I5" s="53">
        <f t="shared" si="0"/>
        <v>58</v>
      </c>
      <c r="J5">
        <v>55</v>
      </c>
      <c r="K5" s="53">
        <f t="shared" si="1"/>
        <v>55</v>
      </c>
      <c r="L5">
        <v>51</v>
      </c>
      <c r="M5" s="53">
        <f t="shared" si="2"/>
        <v>51</v>
      </c>
      <c r="N5">
        <v>47</v>
      </c>
      <c r="O5" s="53">
        <f t="shared" si="3"/>
        <v>47</v>
      </c>
      <c r="P5">
        <v>50</v>
      </c>
      <c r="Q5" s="53">
        <f t="shared" si="4"/>
        <v>50</v>
      </c>
      <c r="R5" s="53">
        <f t="shared" si="5"/>
        <v>261</v>
      </c>
      <c r="S5" s="48"/>
    </row>
    <row r="6" spans="1:19" ht="15">
      <c r="A6" s="25" t="s">
        <v>226</v>
      </c>
      <c r="B6" s="25">
        <v>17</v>
      </c>
      <c r="C6" s="24" t="s">
        <v>250</v>
      </c>
      <c r="D6" s="17" t="s">
        <v>43</v>
      </c>
      <c r="E6" s="21" t="s">
        <v>217</v>
      </c>
      <c r="F6" s="48" t="s">
        <v>308</v>
      </c>
      <c r="G6" s="22">
        <v>0</v>
      </c>
      <c r="H6" s="22">
        <v>60</v>
      </c>
      <c r="I6" s="53">
        <f t="shared" si="0"/>
        <v>60</v>
      </c>
      <c r="J6">
        <v>43</v>
      </c>
      <c r="K6" s="53">
        <f t="shared" si="1"/>
        <v>43</v>
      </c>
      <c r="L6">
        <v>59</v>
      </c>
      <c r="M6" s="53">
        <f t="shared" si="2"/>
        <v>59</v>
      </c>
      <c r="N6">
        <v>52</v>
      </c>
      <c r="O6" s="53">
        <f t="shared" si="3"/>
        <v>52</v>
      </c>
      <c r="P6">
        <v>40</v>
      </c>
      <c r="Q6" s="53">
        <f t="shared" si="4"/>
        <v>40</v>
      </c>
      <c r="R6" s="53">
        <f t="shared" si="5"/>
        <v>254</v>
      </c>
      <c r="S6" s="48"/>
    </row>
    <row r="7" spans="1:19" ht="15">
      <c r="A7" s="20" t="s">
        <v>128</v>
      </c>
      <c r="B7" s="25">
        <v>18</v>
      </c>
      <c r="C7" s="50" t="s">
        <v>144</v>
      </c>
      <c r="D7" s="17" t="s">
        <v>52</v>
      </c>
      <c r="E7" s="21" t="s">
        <v>217</v>
      </c>
      <c r="F7" s="48" t="s">
        <v>308</v>
      </c>
      <c r="G7" s="22">
        <v>0</v>
      </c>
      <c r="H7" s="22">
        <v>50</v>
      </c>
      <c r="I7" s="53">
        <f t="shared" si="0"/>
        <v>50</v>
      </c>
      <c r="J7">
        <v>48</v>
      </c>
      <c r="K7" s="53">
        <f t="shared" si="1"/>
        <v>48</v>
      </c>
      <c r="L7">
        <v>55</v>
      </c>
      <c r="M7" s="53">
        <f t="shared" si="2"/>
        <v>55</v>
      </c>
      <c r="N7">
        <v>50</v>
      </c>
      <c r="O7" s="53">
        <f t="shared" si="3"/>
        <v>50</v>
      </c>
      <c r="P7">
        <v>50</v>
      </c>
      <c r="Q7" s="53">
        <f t="shared" si="4"/>
        <v>50</v>
      </c>
      <c r="R7" s="53">
        <f t="shared" si="5"/>
        <v>253</v>
      </c>
      <c r="S7" s="48"/>
    </row>
    <row r="8" spans="1:19" s="2" customFormat="1" ht="15">
      <c r="A8" s="20" t="s">
        <v>127</v>
      </c>
      <c r="B8" s="25">
        <v>138</v>
      </c>
      <c r="C8" s="55" t="s">
        <v>258</v>
      </c>
      <c r="D8" s="17" t="s">
        <v>255</v>
      </c>
      <c r="E8" s="21" t="s">
        <v>217</v>
      </c>
      <c r="F8" s="48" t="s">
        <v>308</v>
      </c>
      <c r="G8" s="22">
        <v>0</v>
      </c>
      <c r="H8" s="22">
        <v>55</v>
      </c>
      <c r="I8" s="53">
        <f t="shared" si="0"/>
        <v>55</v>
      </c>
      <c r="J8">
        <v>45</v>
      </c>
      <c r="K8" s="53">
        <f t="shared" si="1"/>
        <v>45</v>
      </c>
      <c r="L8">
        <v>57</v>
      </c>
      <c r="M8" s="53">
        <f t="shared" si="2"/>
        <v>57</v>
      </c>
      <c r="N8">
        <v>42</v>
      </c>
      <c r="O8" s="53">
        <f t="shared" si="3"/>
        <v>42</v>
      </c>
      <c r="P8">
        <v>49</v>
      </c>
      <c r="Q8" s="53">
        <f t="shared" si="4"/>
        <v>49</v>
      </c>
      <c r="R8" s="53">
        <f t="shared" si="5"/>
        <v>248</v>
      </c>
      <c r="S8" s="48"/>
    </row>
    <row r="9" spans="1:19" ht="15">
      <c r="A9" s="20" t="s">
        <v>127</v>
      </c>
      <c r="B9" s="25">
        <v>130</v>
      </c>
      <c r="C9" s="19" t="s">
        <v>235</v>
      </c>
      <c r="D9" s="17" t="s">
        <v>236</v>
      </c>
      <c r="E9" s="21" t="s">
        <v>217</v>
      </c>
      <c r="F9" s="50" t="s">
        <v>308</v>
      </c>
      <c r="G9" s="22">
        <v>0</v>
      </c>
      <c r="H9" s="22">
        <v>54</v>
      </c>
      <c r="I9" s="53">
        <f t="shared" si="0"/>
        <v>54</v>
      </c>
      <c r="J9">
        <v>42</v>
      </c>
      <c r="K9" s="53">
        <f t="shared" si="1"/>
        <v>42</v>
      </c>
      <c r="L9">
        <v>51</v>
      </c>
      <c r="M9" s="53">
        <f t="shared" si="2"/>
        <v>51</v>
      </c>
      <c r="N9">
        <v>43</v>
      </c>
      <c r="O9" s="53">
        <f t="shared" si="3"/>
        <v>43</v>
      </c>
      <c r="P9">
        <v>40</v>
      </c>
      <c r="Q9" s="53">
        <f t="shared" si="4"/>
        <v>40</v>
      </c>
      <c r="R9" s="53">
        <f t="shared" si="5"/>
        <v>230</v>
      </c>
      <c r="S9" s="51"/>
    </row>
    <row r="10" spans="1:19" ht="15">
      <c r="A10" s="20" t="s">
        <v>226</v>
      </c>
      <c r="B10" s="25">
        <v>144</v>
      </c>
      <c r="C10" s="55" t="s">
        <v>312</v>
      </c>
      <c r="D10" s="17" t="s">
        <v>21</v>
      </c>
      <c r="E10" s="21" t="s">
        <v>217</v>
      </c>
      <c r="F10" s="48" t="s">
        <v>311</v>
      </c>
      <c r="G10" s="22">
        <v>0</v>
      </c>
      <c r="H10" s="22">
        <v>54</v>
      </c>
      <c r="I10" s="53">
        <f t="shared" si="0"/>
        <v>54</v>
      </c>
      <c r="K10" s="53">
        <f t="shared" si="1"/>
        <v>0</v>
      </c>
      <c r="L10">
        <v>53</v>
      </c>
      <c r="M10" s="53">
        <f t="shared" si="2"/>
        <v>53</v>
      </c>
      <c r="N10">
        <v>48</v>
      </c>
      <c r="O10" s="53">
        <f t="shared" si="3"/>
        <v>48</v>
      </c>
      <c r="P10">
        <v>45</v>
      </c>
      <c r="Q10" s="53">
        <f t="shared" si="4"/>
        <v>45</v>
      </c>
      <c r="R10" s="53">
        <f t="shared" si="5"/>
        <v>200</v>
      </c>
      <c r="S10" s="48"/>
    </row>
    <row r="11" spans="1:19" ht="15">
      <c r="A11" s="20" t="s">
        <v>226</v>
      </c>
      <c r="B11" s="25">
        <v>148</v>
      </c>
      <c r="C11" s="55" t="s">
        <v>272</v>
      </c>
      <c r="D11" s="17" t="s">
        <v>270</v>
      </c>
      <c r="E11" s="21" t="s">
        <v>217</v>
      </c>
      <c r="F11" s="48" t="s">
        <v>309</v>
      </c>
      <c r="G11" s="22">
        <v>0</v>
      </c>
      <c r="H11" s="22">
        <v>53</v>
      </c>
      <c r="I11" s="53">
        <f t="shared" si="0"/>
        <v>53</v>
      </c>
      <c r="J11">
        <v>47</v>
      </c>
      <c r="K11" s="53">
        <f t="shared" si="1"/>
        <v>47</v>
      </c>
      <c r="M11" s="53">
        <f t="shared" si="2"/>
        <v>0</v>
      </c>
      <c r="N11">
        <v>50</v>
      </c>
      <c r="O11" s="53">
        <f t="shared" si="3"/>
        <v>50</v>
      </c>
      <c r="P11">
        <v>47</v>
      </c>
      <c r="Q11" s="53">
        <f t="shared" si="4"/>
        <v>47</v>
      </c>
      <c r="R11" s="53">
        <f t="shared" si="5"/>
        <v>197</v>
      </c>
      <c r="S11" s="51"/>
    </row>
    <row r="12" spans="1:19" ht="15">
      <c r="A12" s="20" t="s">
        <v>128</v>
      </c>
      <c r="B12" s="25">
        <v>6</v>
      </c>
      <c r="C12" s="55" t="s">
        <v>133</v>
      </c>
      <c r="D12" s="17" t="s">
        <v>32</v>
      </c>
      <c r="E12" s="21" t="s">
        <v>217</v>
      </c>
      <c r="F12" s="48" t="s">
        <v>308</v>
      </c>
      <c r="G12" s="22">
        <v>0</v>
      </c>
      <c r="H12" s="22">
        <v>58</v>
      </c>
      <c r="I12" s="53">
        <f t="shared" si="0"/>
        <v>58</v>
      </c>
      <c r="K12" s="53">
        <f t="shared" si="1"/>
        <v>0</v>
      </c>
      <c r="L12">
        <v>65</v>
      </c>
      <c r="M12" s="53">
        <f t="shared" si="2"/>
        <v>65</v>
      </c>
      <c r="N12">
        <v>51</v>
      </c>
      <c r="O12" s="53">
        <f t="shared" si="3"/>
        <v>51</v>
      </c>
      <c r="P12"/>
      <c r="Q12" s="53">
        <f t="shared" si="4"/>
        <v>0</v>
      </c>
      <c r="R12" s="53">
        <f t="shared" si="5"/>
        <v>174</v>
      </c>
      <c r="S12" s="48"/>
    </row>
    <row r="13" spans="1:19" ht="15">
      <c r="A13" s="20" t="s">
        <v>128</v>
      </c>
      <c r="B13" s="25">
        <v>12</v>
      </c>
      <c r="C13" s="55" t="s">
        <v>139</v>
      </c>
      <c r="D13" s="17" t="s">
        <v>48</v>
      </c>
      <c r="E13" s="21" t="s">
        <v>217</v>
      </c>
      <c r="F13" s="48" t="s">
        <v>308</v>
      </c>
      <c r="G13" s="22">
        <v>0</v>
      </c>
      <c r="H13" s="22">
        <v>57</v>
      </c>
      <c r="I13" s="53">
        <f t="shared" si="0"/>
        <v>57</v>
      </c>
      <c r="K13" s="53">
        <f t="shared" si="1"/>
        <v>0</v>
      </c>
      <c r="L13">
        <v>60</v>
      </c>
      <c r="M13" s="53">
        <f t="shared" si="2"/>
        <v>60</v>
      </c>
      <c r="N13">
        <v>51</v>
      </c>
      <c r="O13" s="53">
        <f t="shared" si="3"/>
        <v>51</v>
      </c>
      <c r="P13"/>
      <c r="Q13" s="53">
        <f t="shared" si="4"/>
        <v>0</v>
      </c>
      <c r="R13" s="53">
        <f t="shared" si="5"/>
        <v>168</v>
      </c>
      <c r="S13" s="48"/>
    </row>
    <row r="14" spans="1:19" ht="15">
      <c r="A14" s="20" t="s">
        <v>126</v>
      </c>
      <c r="B14" s="25">
        <v>19</v>
      </c>
      <c r="C14" s="55" t="s">
        <v>145</v>
      </c>
      <c r="D14" s="17" t="s">
        <v>28</v>
      </c>
      <c r="E14" s="21" t="s">
        <v>217</v>
      </c>
      <c r="F14" s="48" t="s">
        <v>308</v>
      </c>
      <c r="G14" s="22">
        <v>0</v>
      </c>
      <c r="H14" s="22">
        <v>51</v>
      </c>
      <c r="I14" s="53">
        <f t="shared" si="0"/>
        <v>51</v>
      </c>
      <c r="J14">
        <v>44</v>
      </c>
      <c r="K14" s="53">
        <f t="shared" si="1"/>
        <v>44</v>
      </c>
      <c r="M14" s="53">
        <f t="shared" si="2"/>
        <v>0</v>
      </c>
      <c r="N14"/>
      <c r="O14" s="53">
        <f t="shared" si="3"/>
        <v>0</v>
      </c>
      <c r="P14">
        <v>56</v>
      </c>
      <c r="Q14" s="53">
        <f t="shared" si="4"/>
        <v>56</v>
      </c>
      <c r="R14" s="53">
        <f t="shared" si="5"/>
        <v>151</v>
      </c>
      <c r="S14" s="48"/>
    </row>
    <row r="15" spans="1:19" ht="15">
      <c r="A15" s="20" t="s">
        <v>226</v>
      </c>
      <c r="B15" s="25">
        <v>149</v>
      </c>
      <c r="C15" s="55" t="s">
        <v>271</v>
      </c>
      <c r="D15" s="17" t="s">
        <v>273</v>
      </c>
      <c r="E15" s="21" t="s">
        <v>217</v>
      </c>
      <c r="F15" s="48" t="s">
        <v>308</v>
      </c>
      <c r="G15" s="22">
        <v>0</v>
      </c>
      <c r="H15" s="22">
        <v>53</v>
      </c>
      <c r="I15" s="53">
        <f t="shared" si="0"/>
        <v>53</v>
      </c>
      <c r="J15">
        <v>43</v>
      </c>
      <c r="K15" s="53">
        <f t="shared" si="1"/>
        <v>43</v>
      </c>
      <c r="M15" s="53">
        <f t="shared" si="2"/>
        <v>0</v>
      </c>
      <c r="N15">
        <v>54</v>
      </c>
      <c r="O15" s="53">
        <f t="shared" si="3"/>
        <v>54</v>
      </c>
      <c r="P15"/>
      <c r="Q15" s="53">
        <f t="shared" si="4"/>
        <v>0</v>
      </c>
      <c r="R15" s="53">
        <f t="shared" si="5"/>
        <v>150</v>
      </c>
      <c r="S15" s="48"/>
    </row>
    <row r="16" spans="1:19" ht="15">
      <c r="A16" s="20" t="s">
        <v>226</v>
      </c>
      <c r="B16" s="25">
        <v>150</v>
      </c>
      <c r="C16" s="55" t="s">
        <v>274</v>
      </c>
      <c r="D16" s="17" t="s">
        <v>275</v>
      </c>
      <c r="E16" s="21" t="s">
        <v>217</v>
      </c>
      <c r="F16" s="48" t="s">
        <v>308</v>
      </c>
      <c r="G16" s="22">
        <v>0</v>
      </c>
      <c r="H16" s="22">
        <v>53</v>
      </c>
      <c r="I16" s="53">
        <f t="shared" si="0"/>
        <v>53</v>
      </c>
      <c r="J16">
        <v>48</v>
      </c>
      <c r="K16" s="53">
        <f t="shared" si="1"/>
        <v>48</v>
      </c>
      <c r="M16" s="53">
        <f t="shared" si="2"/>
        <v>0</v>
      </c>
      <c r="N16">
        <v>40</v>
      </c>
      <c r="O16" s="53">
        <f t="shared" si="3"/>
        <v>40</v>
      </c>
      <c r="P16"/>
      <c r="Q16" s="53">
        <f t="shared" si="4"/>
        <v>0</v>
      </c>
      <c r="R16" s="53">
        <f t="shared" si="5"/>
        <v>141</v>
      </c>
      <c r="S16" s="48"/>
    </row>
    <row r="17" spans="1:19" ht="15">
      <c r="A17" s="20" t="s">
        <v>128</v>
      </c>
      <c r="B17" s="25">
        <v>164</v>
      </c>
      <c r="C17" s="55" t="s">
        <v>293</v>
      </c>
      <c r="D17" s="17" t="s">
        <v>294</v>
      </c>
      <c r="E17" s="21" t="s">
        <v>217</v>
      </c>
      <c r="F17" s="48" t="s">
        <v>308</v>
      </c>
      <c r="G17" s="22">
        <v>0</v>
      </c>
      <c r="H17" s="22">
        <v>49</v>
      </c>
      <c r="I17" s="53">
        <f t="shared" si="0"/>
        <v>49</v>
      </c>
      <c r="J17">
        <v>39</v>
      </c>
      <c r="K17" s="53">
        <f t="shared" si="1"/>
        <v>39</v>
      </c>
      <c r="M17" s="53">
        <f t="shared" si="2"/>
        <v>0</v>
      </c>
      <c r="N17"/>
      <c r="O17" s="53">
        <f t="shared" si="3"/>
        <v>0</v>
      </c>
      <c r="P17">
        <v>45</v>
      </c>
      <c r="Q17" s="53">
        <f t="shared" si="4"/>
        <v>45</v>
      </c>
      <c r="R17" s="53">
        <f t="shared" si="5"/>
        <v>133</v>
      </c>
      <c r="S17" s="48"/>
    </row>
    <row r="18" spans="1:19" ht="15">
      <c r="A18" s="20" t="s">
        <v>128</v>
      </c>
      <c r="B18" s="25">
        <v>9</v>
      </c>
      <c r="C18" s="50" t="s">
        <v>136</v>
      </c>
      <c r="D18" s="17" t="s">
        <v>46</v>
      </c>
      <c r="E18" s="21" t="s">
        <v>217</v>
      </c>
      <c r="F18" s="48" t="s">
        <v>308</v>
      </c>
      <c r="G18" s="22">
        <v>0</v>
      </c>
      <c r="H18" s="22">
        <v>58</v>
      </c>
      <c r="I18" s="53">
        <f t="shared" si="0"/>
        <v>58</v>
      </c>
      <c r="K18" s="53">
        <f t="shared" si="1"/>
        <v>0</v>
      </c>
      <c r="L18">
        <v>62</v>
      </c>
      <c r="M18" s="53">
        <f t="shared" si="2"/>
        <v>62</v>
      </c>
      <c r="N18"/>
      <c r="O18" s="53">
        <f t="shared" si="3"/>
        <v>0</v>
      </c>
      <c r="P18"/>
      <c r="Q18" s="53">
        <f t="shared" si="4"/>
        <v>0</v>
      </c>
      <c r="R18" s="53">
        <f t="shared" si="5"/>
        <v>120</v>
      </c>
      <c r="S18" s="51"/>
    </row>
    <row r="19" spans="1:19" ht="15">
      <c r="A19" s="20" t="s">
        <v>127</v>
      </c>
      <c r="B19" s="25">
        <v>187</v>
      </c>
      <c r="C19" s="55" t="s">
        <v>340</v>
      </c>
      <c r="D19" s="17" t="s">
        <v>341</v>
      </c>
      <c r="E19" s="21" t="s">
        <v>217</v>
      </c>
      <c r="F19" s="48" t="s">
        <v>342</v>
      </c>
      <c r="G19" s="22">
        <v>0</v>
      </c>
      <c r="H19" s="22">
        <v>0</v>
      </c>
      <c r="I19" s="53">
        <f t="shared" si="0"/>
        <v>0</v>
      </c>
      <c r="J19">
        <v>0</v>
      </c>
      <c r="K19" s="53">
        <f t="shared" si="1"/>
        <v>0</v>
      </c>
      <c r="L19">
        <v>59</v>
      </c>
      <c r="M19" s="53">
        <f t="shared" si="2"/>
        <v>59</v>
      </c>
      <c r="N19">
        <v>45</v>
      </c>
      <c r="O19" s="53">
        <f t="shared" si="3"/>
        <v>45</v>
      </c>
      <c r="P19"/>
      <c r="Q19" s="53">
        <f t="shared" si="4"/>
        <v>0</v>
      </c>
      <c r="R19" s="53">
        <f t="shared" si="5"/>
        <v>104</v>
      </c>
      <c r="S19" s="48"/>
    </row>
    <row r="20" spans="1:19" ht="15">
      <c r="A20" s="20" t="s">
        <v>128</v>
      </c>
      <c r="B20" s="25">
        <v>162</v>
      </c>
      <c r="C20" s="24" t="s">
        <v>271</v>
      </c>
      <c r="D20" s="17" t="s">
        <v>290</v>
      </c>
      <c r="E20" s="21" t="s">
        <v>217</v>
      </c>
      <c r="F20" s="48" t="s">
        <v>308</v>
      </c>
      <c r="G20" s="22">
        <v>0</v>
      </c>
      <c r="H20" s="22">
        <v>55</v>
      </c>
      <c r="I20" s="53">
        <f t="shared" si="0"/>
        <v>55</v>
      </c>
      <c r="J20">
        <v>45</v>
      </c>
      <c r="K20" s="53">
        <f t="shared" si="1"/>
        <v>45</v>
      </c>
      <c r="M20" s="53">
        <f t="shared" si="2"/>
        <v>0</v>
      </c>
      <c r="N20"/>
      <c r="O20" s="53">
        <f t="shared" si="3"/>
        <v>0</v>
      </c>
      <c r="P20"/>
      <c r="Q20" s="53">
        <f t="shared" si="4"/>
        <v>0</v>
      </c>
      <c r="R20" s="53">
        <f t="shared" si="5"/>
        <v>100</v>
      </c>
      <c r="S20"/>
    </row>
    <row r="21" spans="1:19" ht="15">
      <c r="A21" s="20" t="s">
        <v>128</v>
      </c>
      <c r="B21" s="25">
        <v>166</v>
      </c>
      <c r="C21" s="55" t="s">
        <v>297</v>
      </c>
      <c r="D21" s="17" t="s">
        <v>296</v>
      </c>
      <c r="E21" s="21" t="s">
        <v>217</v>
      </c>
      <c r="F21" s="48" t="s">
        <v>308</v>
      </c>
      <c r="G21" s="22">
        <v>0</v>
      </c>
      <c r="H21" s="22">
        <v>59</v>
      </c>
      <c r="I21" s="53">
        <f t="shared" si="0"/>
        <v>59</v>
      </c>
      <c r="K21" s="53">
        <f t="shared" si="1"/>
        <v>0</v>
      </c>
      <c r="M21" s="53">
        <f t="shared" si="2"/>
        <v>0</v>
      </c>
      <c r="N21"/>
      <c r="O21" s="53">
        <f t="shared" si="3"/>
        <v>0</v>
      </c>
      <c r="P21"/>
      <c r="Q21" s="53">
        <f t="shared" si="4"/>
        <v>0</v>
      </c>
      <c r="R21" s="53">
        <f t="shared" si="5"/>
        <v>59</v>
      </c>
      <c r="S21"/>
    </row>
    <row r="22" spans="1:19" ht="15">
      <c r="A22" s="20" t="s">
        <v>127</v>
      </c>
      <c r="B22" s="25">
        <v>13</v>
      </c>
      <c r="C22" s="55" t="s">
        <v>140</v>
      </c>
      <c r="D22" s="17" t="s">
        <v>49</v>
      </c>
      <c r="E22" s="21" t="s">
        <v>217</v>
      </c>
      <c r="F22" s="48" t="s">
        <v>308</v>
      </c>
      <c r="G22" s="22">
        <v>0</v>
      </c>
      <c r="H22" s="22"/>
      <c r="I22" s="53">
        <f t="shared" si="0"/>
        <v>0</v>
      </c>
      <c r="K22" s="53">
        <f t="shared" si="1"/>
        <v>0</v>
      </c>
      <c r="L22">
        <v>59</v>
      </c>
      <c r="M22" s="53">
        <f t="shared" si="2"/>
        <v>59</v>
      </c>
      <c r="N22"/>
      <c r="O22" s="53">
        <f t="shared" si="3"/>
        <v>0</v>
      </c>
      <c r="P22"/>
      <c r="Q22" s="53">
        <f t="shared" si="4"/>
        <v>0</v>
      </c>
      <c r="R22" s="53">
        <f t="shared" si="5"/>
        <v>59</v>
      </c>
      <c r="S22" s="48"/>
    </row>
    <row r="23" spans="1:19" ht="15">
      <c r="A23" s="20" t="s">
        <v>128</v>
      </c>
      <c r="B23" s="25">
        <v>168</v>
      </c>
      <c r="C23" s="55" t="s">
        <v>300</v>
      </c>
      <c r="D23" s="17" t="s">
        <v>301</v>
      </c>
      <c r="E23" s="21" t="s">
        <v>217</v>
      </c>
      <c r="F23" s="48" t="s">
        <v>308</v>
      </c>
      <c r="G23" s="22">
        <v>0</v>
      </c>
      <c r="H23" s="22">
        <v>55</v>
      </c>
      <c r="I23" s="53">
        <f t="shared" si="0"/>
        <v>55</v>
      </c>
      <c r="K23" s="53">
        <f t="shared" si="1"/>
        <v>0</v>
      </c>
      <c r="M23" s="53">
        <f t="shared" si="2"/>
        <v>0</v>
      </c>
      <c r="N23"/>
      <c r="O23" s="53">
        <f t="shared" si="3"/>
        <v>0</v>
      </c>
      <c r="P23"/>
      <c r="Q23" s="53">
        <f t="shared" si="4"/>
        <v>0</v>
      </c>
      <c r="R23" s="53">
        <f t="shared" si="5"/>
        <v>55</v>
      </c>
      <c r="S23" s="48"/>
    </row>
    <row r="24" spans="1:19" ht="15">
      <c r="A24" s="20" t="s">
        <v>126</v>
      </c>
      <c r="B24" s="25">
        <v>1</v>
      </c>
      <c r="C24" s="19" t="s">
        <v>129</v>
      </c>
      <c r="D24" s="17" t="s">
        <v>34</v>
      </c>
      <c r="E24" s="21" t="s">
        <v>217</v>
      </c>
      <c r="F24" s="48" t="s">
        <v>308</v>
      </c>
      <c r="G24" s="22">
        <v>0</v>
      </c>
      <c r="H24" s="22"/>
      <c r="I24" s="53">
        <f t="shared" si="0"/>
        <v>0</v>
      </c>
      <c r="J24">
        <v>55</v>
      </c>
      <c r="K24" s="53">
        <f t="shared" si="1"/>
        <v>55</v>
      </c>
      <c r="M24" s="53">
        <f t="shared" si="2"/>
        <v>0</v>
      </c>
      <c r="N24"/>
      <c r="O24" s="53">
        <f t="shared" si="3"/>
        <v>0</v>
      </c>
      <c r="P24"/>
      <c r="Q24" s="53">
        <f t="shared" si="4"/>
        <v>0</v>
      </c>
      <c r="R24" s="53">
        <f t="shared" si="5"/>
        <v>55</v>
      </c>
      <c r="S24" s="48"/>
    </row>
    <row r="25" spans="1:19" ht="15">
      <c r="A25" s="20" t="s">
        <v>226</v>
      </c>
      <c r="B25" s="25">
        <v>160</v>
      </c>
      <c r="C25" s="55" t="s">
        <v>287</v>
      </c>
      <c r="D25" s="17" t="s">
        <v>288</v>
      </c>
      <c r="E25" s="21" t="s">
        <v>217</v>
      </c>
      <c r="F25" s="48" t="s">
        <v>308</v>
      </c>
      <c r="G25" s="22">
        <v>0</v>
      </c>
      <c r="H25" s="22">
        <v>54</v>
      </c>
      <c r="I25" s="53">
        <f t="shared" si="0"/>
        <v>54</v>
      </c>
      <c r="K25" s="53">
        <f t="shared" si="1"/>
        <v>0</v>
      </c>
      <c r="M25" s="53">
        <f t="shared" si="2"/>
        <v>0</v>
      </c>
      <c r="N25"/>
      <c r="O25" s="53">
        <f t="shared" si="3"/>
        <v>0</v>
      </c>
      <c r="P25"/>
      <c r="Q25" s="53">
        <f t="shared" si="4"/>
        <v>0</v>
      </c>
      <c r="R25" s="53">
        <f t="shared" si="5"/>
        <v>54</v>
      </c>
      <c r="S25" s="48"/>
    </row>
    <row r="26" spans="1:19" ht="15">
      <c r="A26" s="25" t="s">
        <v>128</v>
      </c>
      <c r="B26" s="25">
        <v>167</v>
      </c>
      <c r="C26" s="24" t="s">
        <v>298</v>
      </c>
      <c r="D26" s="17" t="s">
        <v>299</v>
      </c>
      <c r="E26" s="21" t="s">
        <v>217</v>
      </c>
      <c r="F26" s="48" t="s">
        <v>308</v>
      </c>
      <c r="G26" s="22">
        <v>0</v>
      </c>
      <c r="H26" s="22">
        <v>54</v>
      </c>
      <c r="I26" s="53">
        <f t="shared" si="0"/>
        <v>54</v>
      </c>
      <c r="K26" s="53">
        <f t="shared" si="1"/>
        <v>0</v>
      </c>
      <c r="M26" s="53">
        <f t="shared" si="2"/>
        <v>0</v>
      </c>
      <c r="N26"/>
      <c r="O26" s="53">
        <f t="shared" si="3"/>
        <v>0</v>
      </c>
      <c r="P26"/>
      <c r="Q26" s="53">
        <f t="shared" si="4"/>
        <v>0</v>
      </c>
      <c r="R26" s="53">
        <f t="shared" si="5"/>
        <v>54</v>
      </c>
      <c r="S26" s="48"/>
    </row>
    <row r="27" spans="1:19" ht="15">
      <c r="A27" s="20" t="s">
        <v>127</v>
      </c>
      <c r="B27" s="25">
        <v>4</v>
      </c>
      <c r="C27" s="55" t="s">
        <v>132</v>
      </c>
      <c r="D27" s="17" t="s">
        <v>42</v>
      </c>
      <c r="E27" s="21" t="s">
        <v>217</v>
      </c>
      <c r="F27" s="48" t="s">
        <v>308</v>
      </c>
      <c r="G27" s="22">
        <v>0</v>
      </c>
      <c r="H27" s="22"/>
      <c r="I27" s="53">
        <f t="shared" si="0"/>
        <v>0</v>
      </c>
      <c r="K27" s="53">
        <f t="shared" si="1"/>
        <v>0</v>
      </c>
      <c r="L27">
        <v>52</v>
      </c>
      <c r="M27" s="53">
        <f t="shared" si="2"/>
        <v>52</v>
      </c>
      <c r="N27"/>
      <c r="O27" s="53">
        <f t="shared" si="3"/>
        <v>0</v>
      </c>
      <c r="P27"/>
      <c r="Q27" s="53">
        <f t="shared" si="4"/>
        <v>0</v>
      </c>
      <c r="R27" s="53">
        <f t="shared" si="5"/>
        <v>52</v>
      </c>
      <c r="S27" s="48"/>
    </row>
    <row r="28" spans="1:19" ht="15">
      <c r="A28" s="20" t="s">
        <v>127</v>
      </c>
      <c r="B28" s="25">
        <v>185</v>
      </c>
      <c r="C28" s="55" t="s">
        <v>336</v>
      </c>
      <c r="D28" s="17" t="s">
        <v>337</v>
      </c>
      <c r="E28" s="21" t="s">
        <v>217</v>
      </c>
      <c r="F28" s="48" t="s">
        <v>308</v>
      </c>
      <c r="G28" s="22">
        <v>0</v>
      </c>
      <c r="H28" s="22"/>
      <c r="I28" s="53">
        <f t="shared" si="0"/>
        <v>0</v>
      </c>
      <c r="K28" s="53">
        <f t="shared" si="1"/>
        <v>0</v>
      </c>
      <c r="L28">
        <v>52</v>
      </c>
      <c r="M28" s="53">
        <f t="shared" si="2"/>
        <v>52</v>
      </c>
      <c r="N28"/>
      <c r="O28" s="53">
        <f t="shared" si="3"/>
        <v>0</v>
      </c>
      <c r="P28"/>
      <c r="Q28" s="53">
        <f t="shared" si="4"/>
        <v>0</v>
      </c>
      <c r="R28" s="53">
        <f t="shared" si="5"/>
        <v>52</v>
      </c>
      <c r="S28" s="51"/>
    </row>
    <row r="29" spans="1:19" ht="15">
      <c r="A29" s="20" t="s">
        <v>126</v>
      </c>
      <c r="B29" s="25">
        <v>180</v>
      </c>
      <c r="C29" s="55" t="s">
        <v>327</v>
      </c>
      <c r="D29" s="17" t="s">
        <v>328</v>
      </c>
      <c r="E29" s="21" t="s">
        <v>217</v>
      </c>
      <c r="F29" s="48" t="s">
        <v>308</v>
      </c>
      <c r="G29" s="22">
        <v>0</v>
      </c>
      <c r="H29" s="22"/>
      <c r="I29" s="53">
        <f t="shared" si="0"/>
        <v>0</v>
      </c>
      <c r="J29">
        <v>51</v>
      </c>
      <c r="K29" s="53">
        <f t="shared" si="1"/>
        <v>51</v>
      </c>
      <c r="M29" s="53">
        <f t="shared" si="2"/>
        <v>0</v>
      </c>
      <c r="N29"/>
      <c r="O29" s="53">
        <f t="shared" si="3"/>
        <v>0</v>
      </c>
      <c r="P29"/>
      <c r="Q29" s="53">
        <f t="shared" si="4"/>
        <v>0</v>
      </c>
      <c r="R29" s="53">
        <f t="shared" si="5"/>
        <v>51</v>
      </c>
      <c r="S29" s="48"/>
    </row>
    <row r="30" spans="1:19" ht="15">
      <c r="A30" s="20" t="s">
        <v>128</v>
      </c>
      <c r="B30" s="25">
        <v>10</v>
      </c>
      <c r="C30" s="55" t="s">
        <v>315</v>
      </c>
      <c r="D30" s="17" t="s">
        <v>47</v>
      </c>
      <c r="E30" s="21" t="s">
        <v>217</v>
      </c>
      <c r="F30" s="48" t="s">
        <v>308</v>
      </c>
      <c r="G30" s="22">
        <v>0</v>
      </c>
      <c r="H30" s="22"/>
      <c r="I30" s="53">
        <f t="shared" si="0"/>
        <v>0</v>
      </c>
      <c r="J30">
        <v>44</v>
      </c>
      <c r="K30" s="53">
        <f t="shared" si="1"/>
        <v>44</v>
      </c>
      <c r="M30" s="53">
        <f t="shared" si="2"/>
        <v>0</v>
      </c>
      <c r="N30"/>
      <c r="O30" s="53">
        <f t="shared" si="3"/>
        <v>0</v>
      </c>
      <c r="P30"/>
      <c r="Q30" s="53">
        <f t="shared" si="4"/>
        <v>0</v>
      </c>
      <c r="R30" s="53">
        <f t="shared" si="5"/>
        <v>44</v>
      </c>
      <c r="S30"/>
    </row>
    <row r="31" spans="1:19" ht="15">
      <c r="A31" s="20" t="s">
        <v>126</v>
      </c>
      <c r="B31" s="25">
        <v>16</v>
      </c>
      <c r="C31" s="55" t="s">
        <v>143</v>
      </c>
      <c r="D31" s="17" t="s">
        <v>30</v>
      </c>
      <c r="E31" s="21" t="s">
        <v>217</v>
      </c>
      <c r="F31" s="48" t="s">
        <v>308</v>
      </c>
      <c r="G31" s="22">
        <v>0</v>
      </c>
      <c r="H31" s="22"/>
      <c r="I31" s="53">
        <f t="shared" si="0"/>
        <v>0</v>
      </c>
      <c r="J31">
        <v>39</v>
      </c>
      <c r="K31" s="53">
        <f t="shared" si="1"/>
        <v>39</v>
      </c>
      <c r="M31" s="53">
        <f t="shared" si="2"/>
        <v>0</v>
      </c>
      <c r="N31"/>
      <c r="O31" s="53">
        <f t="shared" si="3"/>
        <v>0</v>
      </c>
      <c r="P31"/>
      <c r="Q31" s="53">
        <f t="shared" si="4"/>
        <v>0</v>
      </c>
      <c r="R31" s="53">
        <f t="shared" si="5"/>
        <v>39</v>
      </c>
      <c r="S31" s="48"/>
    </row>
    <row r="32" spans="1:19" ht="15">
      <c r="A32" s="20" t="s">
        <v>126</v>
      </c>
      <c r="B32" s="25">
        <v>2</v>
      </c>
      <c r="C32" s="50" t="s">
        <v>130</v>
      </c>
      <c r="D32" s="17" t="s">
        <v>40</v>
      </c>
      <c r="E32" s="21" t="s">
        <v>217</v>
      </c>
      <c r="F32" s="48" t="s">
        <v>308</v>
      </c>
      <c r="G32" s="22">
        <v>0</v>
      </c>
      <c r="H32" s="22"/>
      <c r="I32" s="53">
        <f t="shared" si="0"/>
        <v>0</v>
      </c>
      <c r="K32" s="53">
        <f t="shared" si="1"/>
        <v>0</v>
      </c>
      <c r="M32" s="53">
        <f t="shared" si="2"/>
        <v>0</v>
      </c>
      <c r="N32"/>
      <c r="O32" s="53">
        <f t="shared" si="3"/>
        <v>0</v>
      </c>
      <c r="P32"/>
      <c r="Q32" s="53">
        <f t="shared" si="4"/>
        <v>0</v>
      </c>
      <c r="R32" s="53">
        <f t="shared" si="5"/>
        <v>0</v>
      </c>
      <c r="S32" s="48"/>
    </row>
    <row r="33" spans="1:19" ht="15">
      <c r="A33" s="20" t="s">
        <v>127</v>
      </c>
      <c r="B33" s="25">
        <v>3</v>
      </c>
      <c r="C33" s="55" t="s">
        <v>131</v>
      </c>
      <c r="D33" s="22" t="s">
        <v>41</v>
      </c>
      <c r="E33" s="22" t="s">
        <v>217</v>
      </c>
      <c r="F33" s="48" t="s">
        <v>308</v>
      </c>
      <c r="G33" s="22">
        <v>0</v>
      </c>
      <c r="H33" s="22"/>
      <c r="I33" s="53">
        <f t="shared" si="0"/>
        <v>0</v>
      </c>
      <c r="K33" s="53">
        <f t="shared" si="1"/>
        <v>0</v>
      </c>
      <c r="M33" s="53">
        <f t="shared" si="2"/>
        <v>0</v>
      </c>
      <c r="N33"/>
      <c r="O33" s="53">
        <f t="shared" si="3"/>
        <v>0</v>
      </c>
      <c r="P33"/>
      <c r="Q33" s="53">
        <f t="shared" si="4"/>
        <v>0</v>
      </c>
      <c r="R33" s="53">
        <f t="shared" si="5"/>
        <v>0</v>
      </c>
      <c r="S33" s="48"/>
    </row>
    <row r="34" spans="1:19" ht="15">
      <c r="A34" s="20" t="s">
        <v>126</v>
      </c>
      <c r="B34" s="25">
        <v>7</v>
      </c>
      <c r="C34" s="55" t="s">
        <v>134</v>
      </c>
      <c r="D34" s="17" t="s">
        <v>44</v>
      </c>
      <c r="E34" s="21" t="s">
        <v>217</v>
      </c>
      <c r="F34" s="48" t="s">
        <v>308</v>
      </c>
      <c r="G34" s="22">
        <v>0</v>
      </c>
      <c r="H34" s="22"/>
      <c r="I34" s="53">
        <f aca="true" t="shared" si="6" ref="I34:I65">IF(IF(H34,H34+$G34,0)&lt;=70,IF(H34,H34+$G34,0),70)</f>
        <v>0</v>
      </c>
      <c r="K34" s="53">
        <f aca="true" t="shared" si="7" ref="K34:K65">IF(IF(J34,J34+$G34,0)&lt;=70,IF(J34,J34+$G34,0),70)</f>
        <v>0</v>
      </c>
      <c r="M34" s="53">
        <f aca="true" t="shared" si="8" ref="M34:M65">IF(IF(L34,L34+$G34,0)&lt;=70,IF(L34,L34+$G34,0),70)</f>
        <v>0</v>
      </c>
      <c r="N34"/>
      <c r="O34" s="53">
        <f aca="true" t="shared" si="9" ref="O34:O65">IF(IF(N34,N34+$G34,0)&lt;=70,IF(N34,N34+$G34,0),70)</f>
        <v>0</v>
      </c>
      <c r="P34"/>
      <c r="Q34" s="53">
        <f aca="true" t="shared" si="10" ref="Q34:Q65">IF(IF(P34,P34+$G34,0)&lt;=70,IF(P34,P34+$G34,0),70)</f>
        <v>0</v>
      </c>
      <c r="R34" s="53">
        <f aca="true" t="shared" si="11" ref="R34:R65">I34+K34+M34+O34+Q34</f>
        <v>0</v>
      </c>
      <c r="S34" s="48"/>
    </row>
    <row r="35" spans="1:19" ht="15">
      <c r="A35" s="20" t="s">
        <v>128</v>
      </c>
      <c r="B35" s="25">
        <v>8</v>
      </c>
      <c r="C35" s="24" t="s">
        <v>135</v>
      </c>
      <c r="D35" s="17" t="s">
        <v>45</v>
      </c>
      <c r="E35" s="21" t="s">
        <v>217</v>
      </c>
      <c r="F35" s="48" t="s">
        <v>308</v>
      </c>
      <c r="G35" s="22">
        <v>0</v>
      </c>
      <c r="H35" s="22"/>
      <c r="I35" s="53">
        <f t="shared" si="6"/>
        <v>0</v>
      </c>
      <c r="K35" s="53">
        <f t="shared" si="7"/>
        <v>0</v>
      </c>
      <c r="M35" s="53">
        <f t="shared" si="8"/>
        <v>0</v>
      </c>
      <c r="N35"/>
      <c r="O35" s="53">
        <f t="shared" si="9"/>
        <v>0</v>
      </c>
      <c r="P35"/>
      <c r="Q35" s="53">
        <f t="shared" si="10"/>
        <v>0</v>
      </c>
      <c r="R35" s="53">
        <f t="shared" si="11"/>
        <v>0</v>
      </c>
      <c r="S35" s="51"/>
    </row>
    <row r="36" spans="1:19" ht="15">
      <c r="A36" s="20" t="s">
        <v>127</v>
      </c>
      <c r="B36" s="25">
        <v>11</v>
      </c>
      <c r="C36" s="50" t="s">
        <v>138</v>
      </c>
      <c r="D36" s="17" t="s">
        <v>39</v>
      </c>
      <c r="E36" s="21" t="s">
        <v>217</v>
      </c>
      <c r="F36" s="48" t="s">
        <v>308</v>
      </c>
      <c r="G36" s="22">
        <v>0</v>
      </c>
      <c r="H36" s="22"/>
      <c r="I36" s="53">
        <f t="shared" si="6"/>
        <v>0</v>
      </c>
      <c r="K36" s="53">
        <f t="shared" si="7"/>
        <v>0</v>
      </c>
      <c r="M36" s="53">
        <f t="shared" si="8"/>
        <v>0</v>
      </c>
      <c r="N36"/>
      <c r="O36" s="53">
        <f t="shared" si="9"/>
        <v>0</v>
      </c>
      <c r="P36"/>
      <c r="Q36" s="53">
        <f t="shared" si="10"/>
        <v>0</v>
      </c>
      <c r="R36" s="53">
        <f t="shared" si="11"/>
        <v>0</v>
      </c>
      <c r="S36" s="48"/>
    </row>
    <row r="37" spans="1:19" ht="15">
      <c r="A37" s="20" t="s">
        <v>127</v>
      </c>
      <c r="B37" s="25">
        <v>14</v>
      </c>
      <c r="C37" s="55" t="s">
        <v>141</v>
      </c>
      <c r="D37" s="17" t="s">
        <v>50</v>
      </c>
      <c r="E37" s="21" t="s">
        <v>217</v>
      </c>
      <c r="F37" s="48" t="s">
        <v>309</v>
      </c>
      <c r="G37" s="22">
        <v>0</v>
      </c>
      <c r="H37" s="22"/>
      <c r="I37" s="53">
        <f t="shared" si="6"/>
        <v>0</v>
      </c>
      <c r="K37" s="53">
        <f t="shared" si="7"/>
        <v>0</v>
      </c>
      <c r="M37" s="53">
        <f t="shared" si="8"/>
        <v>0</v>
      </c>
      <c r="N37"/>
      <c r="O37" s="53">
        <f t="shared" si="9"/>
        <v>0</v>
      </c>
      <c r="P37"/>
      <c r="Q37" s="53">
        <f t="shared" si="10"/>
        <v>0</v>
      </c>
      <c r="R37" s="53">
        <f t="shared" si="11"/>
        <v>0</v>
      </c>
      <c r="S37" s="48"/>
    </row>
    <row r="38" spans="1:19" ht="15">
      <c r="A38" s="20" t="s">
        <v>127</v>
      </c>
      <c r="B38" s="25">
        <v>15</v>
      </c>
      <c r="C38" s="55" t="s">
        <v>142</v>
      </c>
      <c r="D38" s="17" t="s">
        <v>51</v>
      </c>
      <c r="E38" s="21" t="s">
        <v>217</v>
      </c>
      <c r="F38" s="48" t="s">
        <v>308</v>
      </c>
      <c r="G38" s="22">
        <v>0</v>
      </c>
      <c r="H38" s="22"/>
      <c r="I38" s="53">
        <f t="shared" si="6"/>
        <v>0</v>
      </c>
      <c r="K38" s="53">
        <f t="shared" si="7"/>
        <v>0</v>
      </c>
      <c r="M38" s="53">
        <f t="shared" si="8"/>
        <v>0</v>
      </c>
      <c r="N38"/>
      <c r="O38" s="53">
        <f t="shared" si="9"/>
        <v>0</v>
      </c>
      <c r="P38"/>
      <c r="Q38" s="53">
        <f t="shared" si="10"/>
        <v>0</v>
      </c>
      <c r="R38" s="53">
        <f t="shared" si="11"/>
        <v>0</v>
      </c>
      <c r="S38" s="48"/>
    </row>
    <row r="39" spans="1:19" ht="15">
      <c r="A39" s="56" t="s">
        <v>226</v>
      </c>
      <c r="B39" s="25">
        <v>59</v>
      </c>
      <c r="C39" s="50" t="s">
        <v>177</v>
      </c>
      <c r="D39" s="17" t="s">
        <v>83</v>
      </c>
      <c r="E39" s="21" t="s">
        <v>218</v>
      </c>
      <c r="F39" s="48" t="s">
        <v>254</v>
      </c>
      <c r="G39" s="22">
        <v>5</v>
      </c>
      <c r="H39" s="22">
        <v>49</v>
      </c>
      <c r="I39" s="53">
        <f t="shared" si="6"/>
        <v>54</v>
      </c>
      <c r="J39">
        <v>54</v>
      </c>
      <c r="K39" s="53">
        <f t="shared" si="7"/>
        <v>59</v>
      </c>
      <c r="L39">
        <v>54</v>
      </c>
      <c r="M39" s="53">
        <f t="shared" si="8"/>
        <v>59</v>
      </c>
      <c r="N39">
        <v>51</v>
      </c>
      <c r="O39" s="53">
        <f t="shared" si="9"/>
        <v>56</v>
      </c>
      <c r="P39">
        <v>50</v>
      </c>
      <c r="Q39" s="53">
        <f t="shared" si="10"/>
        <v>55</v>
      </c>
      <c r="R39" s="53">
        <f t="shared" si="11"/>
        <v>283</v>
      </c>
      <c r="S39" s="48"/>
    </row>
    <row r="40" spans="1:19" ht="15">
      <c r="A40" s="20" t="s">
        <v>126</v>
      </c>
      <c r="B40" s="25">
        <v>48</v>
      </c>
      <c r="C40" s="55" t="s">
        <v>150</v>
      </c>
      <c r="D40" s="17" t="s">
        <v>74</v>
      </c>
      <c r="E40" s="21" t="s">
        <v>218</v>
      </c>
      <c r="F40" s="48" t="s">
        <v>308</v>
      </c>
      <c r="G40" s="22">
        <v>5</v>
      </c>
      <c r="H40" s="22">
        <v>57</v>
      </c>
      <c r="I40" s="53">
        <f t="shared" si="6"/>
        <v>62</v>
      </c>
      <c r="J40">
        <v>51</v>
      </c>
      <c r="K40" s="53">
        <f t="shared" si="7"/>
        <v>56</v>
      </c>
      <c r="L40">
        <v>51</v>
      </c>
      <c r="M40" s="53">
        <f t="shared" si="8"/>
        <v>56</v>
      </c>
      <c r="N40">
        <v>49</v>
      </c>
      <c r="O40" s="53">
        <f t="shared" si="9"/>
        <v>54</v>
      </c>
      <c r="P40">
        <v>48</v>
      </c>
      <c r="Q40" s="53">
        <f t="shared" si="10"/>
        <v>53</v>
      </c>
      <c r="R40" s="53">
        <f t="shared" si="11"/>
        <v>281</v>
      </c>
      <c r="S40" s="48"/>
    </row>
    <row r="41" spans="1:19" ht="15">
      <c r="A41" s="20" t="s">
        <v>128</v>
      </c>
      <c r="B41" s="25">
        <v>42</v>
      </c>
      <c r="C41" s="50" t="s">
        <v>314</v>
      </c>
      <c r="D41" s="17" t="s">
        <v>69</v>
      </c>
      <c r="E41" s="21" t="s">
        <v>218</v>
      </c>
      <c r="F41" s="48" t="s">
        <v>308</v>
      </c>
      <c r="G41" s="22">
        <v>5</v>
      </c>
      <c r="H41" s="22">
        <v>57</v>
      </c>
      <c r="I41" s="53">
        <f t="shared" si="6"/>
        <v>62</v>
      </c>
      <c r="J41">
        <v>47</v>
      </c>
      <c r="K41" s="53">
        <f t="shared" si="7"/>
        <v>52</v>
      </c>
      <c r="L41">
        <v>53</v>
      </c>
      <c r="M41" s="53">
        <f t="shared" si="8"/>
        <v>58</v>
      </c>
      <c r="N41">
        <v>49</v>
      </c>
      <c r="O41" s="53">
        <f t="shared" si="9"/>
        <v>54</v>
      </c>
      <c r="P41">
        <v>45</v>
      </c>
      <c r="Q41" s="53">
        <f t="shared" si="10"/>
        <v>50</v>
      </c>
      <c r="R41" s="53">
        <f t="shared" si="11"/>
        <v>276</v>
      </c>
      <c r="S41" s="48"/>
    </row>
    <row r="42" spans="1:19" ht="15">
      <c r="A42" s="20" t="s">
        <v>128</v>
      </c>
      <c r="B42" s="25">
        <v>33</v>
      </c>
      <c r="C42" s="55" t="s">
        <v>156</v>
      </c>
      <c r="D42" s="17" t="s">
        <v>61</v>
      </c>
      <c r="E42" s="21" t="s">
        <v>218</v>
      </c>
      <c r="F42" s="48" t="s">
        <v>309</v>
      </c>
      <c r="G42" s="22">
        <v>5</v>
      </c>
      <c r="H42" s="22">
        <v>57</v>
      </c>
      <c r="I42" s="53">
        <f t="shared" si="6"/>
        <v>62</v>
      </c>
      <c r="J42">
        <v>46</v>
      </c>
      <c r="K42" s="53">
        <f t="shared" si="7"/>
        <v>51</v>
      </c>
      <c r="L42">
        <v>55</v>
      </c>
      <c r="M42" s="53">
        <f t="shared" si="8"/>
        <v>60</v>
      </c>
      <c r="N42">
        <v>48</v>
      </c>
      <c r="O42" s="53">
        <f t="shared" si="9"/>
        <v>53</v>
      </c>
      <c r="P42">
        <v>41</v>
      </c>
      <c r="Q42" s="53">
        <f t="shared" si="10"/>
        <v>46</v>
      </c>
      <c r="R42" s="53">
        <f t="shared" si="11"/>
        <v>272</v>
      </c>
      <c r="S42"/>
    </row>
    <row r="43" spans="1:19" ht="15">
      <c r="A43" s="20" t="s">
        <v>126</v>
      </c>
      <c r="B43" s="25">
        <v>39</v>
      </c>
      <c r="C43" s="55" t="s">
        <v>162</v>
      </c>
      <c r="D43" s="17" t="s">
        <v>66</v>
      </c>
      <c r="E43" s="21" t="s">
        <v>218</v>
      </c>
      <c r="F43" s="48" t="s">
        <v>308</v>
      </c>
      <c r="G43" s="22">
        <v>5</v>
      </c>
      <c r="H43" s="22">
        <v>55</v>
      </c>
      <c r="I43" s="53">
        <f t="shared" si="6"/>
        <v>60</v>
      </c>
      <c r="J43">
        <v>46</v>
      </c>
      <c r="K43" s="53">
        <f t="shared" si="7"/>
        <v>51</v>
      </c>
      <c r="L43">
        <v>55</v>
      </c>
      <c r="M43" s="53">
        <f t="shared" si="8"/>
        <v>60</v>
      </c>
      <c r="N43">
        <v>45</v>
      </c>
      <c r="O43" s="53">
        <f t="shared" si="9"/>
        <v>50</v>
      </c>
      <c r="P43">
        <v>41</v>
      </c>
      <c r="Q43" s="53">
        <f t="shared" si="10"/>
        <v>46</v>
      </c>
      <c r="R43" s="53">
        <f t="shared" si="11"/>
        <v>267</v>
      </c>
      <c r="S43" s="51"/>
    </row>
    <row r="44" spans="1:19" ht="15">
      <c r="A44" s="20" t="s">
        <v>128</v>
      </c>
      <c r="B44" s="25">
        <v>51</v>
      </c>
      <c r="C44" s="19" t="s">
        <v>144</v>
      </c>
      <c r="D44" s="17" t="s">
        <v>77</v>
      </c>
      <c r="E44" s="21" t="s">
        <v>218</v>
      </c>
      <c r="F44" s="48" t="s">
        <v>308</v>
      </c>
      <c r="G44" s="22">
        <v>5</v>
      </c>
      <c r="H44" s="22">
        <v>49</v>
      </c>
      <c r="I44" s="53">
        <f t="shared" si="6"/>
        <v>54</v>
      </c>
      <c r="J44">
        <v>46</v>
      </c>
      <c r="K44" s="53">
        <f t="shared" si="7"/>
        <v>51</v>
      </c>
      <c r="L44">
        <v>53</v>
      </c>
      <c r="M44" s="53">
        <f t="shared" si="8"/>
        <v>58</v>
      </c>
      <c r="N44">
        <v>44</v>
      </c>
      <c r="O44" s="53">
        <f t="shared" si="9"/>
        <v>49</v>
      </c>
      <c r="P44">
        <v>49</v>
      </c>
      <c r="Q44" s="53">
        <f t="shared" si="10"/>
        <v>54</v>
      </c>
      <c r="R44" s="53">
        <f t="shared" si="11"/>
        <v>266</v>
      </c>
      <c r="S44" s="48"/>
    </row>
    <row r="45" spans="1:19" ht="15">
      <c r="A45" s="20" t="s">
        <v>128</v>
      </c>
      <c r="B45" s="25">
        <v>34</v>
      </c>
      <c r="C45" s="55" t="s">
        <v>157</v>
      </c>
      <c r="D45" s="17" t="s">
        <v>62</v>
      </c>
      <c r="E45" s="21" t="s">
        <v>218</v>
      </c>
      <c r="F45" s="48" t="s">
        <v>310</v>
      </c>
      <c r="G45" s="22">
        <v>5</v>
      </c>
      <c r="H45" s="22">
        <v>46</v>
      </c>
      <c r="I45" s="53">
        <f t="shared" si="6"/>
        <v>51</v>
      </c>
      <c r="J45">
        <v>43</v>
      </c>
      <c r="K45" s="53">
        <f t="shared" si="7"/>
        <v>48</v>
      </c>
      <c r="L45">
        <v>59</v>
      </c>
      <c r="M45" s="53">
        <f t="shared" si="8"/>
        <v>64</v>
      </c>
      <c r="N45">
        <v>43</v>
      </c>
      <c r="O45" s="53">
        <f t="shared" si="9"/>
        <v>48</v>
      </c>
      <c r="P45">
        <v>44</v>
      </c>
      <c r="Q45" s="53">
        <f t="shared" si="10"/>
        <v>49</v>
      </c>
      <c r="R45" s="53">
        <f t="shared" si="11"/>
        <v>260</v>
      </c>
      <c r="S45" s="48"/>
    </row>
    <row r="46" spans="1:19" ht="15">
      <c r="A46" s="20" t="s">
        <v>127</v>
      </c>
      <c r="B46" s="25">
        <v>25</v>
      </c>
      <c r="C46" s="55" t="s">
        <v>131</v>
      </c>
      <c r="D46" s="17" t="s">
        <v>31</v>
      </c>
      <c r="E46" s="21" t="s">
        <v>218</v>
      </c>
      <c r="F46" s="48" t="s">
        <v>308</v>
      </c>
      <c r="G46" s="22">
        <v>5</v>
      </c>
      <c r="H46" s="22">
        <v>46</v>
      </c>
      <c r="I46" s="53">
        <f t="shared" si="6"/>
        <v>51</v>
      </c>
      <c r="J46">
        <v>34</v>
      </c>
      <c r="K46" s="53">
        <f t="shared" si="7"/>
        <v>39</v>
      </c>
      <c r="L46">
        <v>47</v>
      </c>
      <c r="M46" s="53">
        <f t="shared" si="8"/>
        <v>52</v>
      </c>
      <c r="N46">
        <v>48</v>
      </c>
      <c r="O46" s="53">
        <f t="shared" si="9"/>
        <v>53</v>
      </c>
      <c r="P46">
        <v>54</v>
      </c>
      <c r="Q46" s="53">
        <f t="shared" si="10"/>
        <v>59</v>
      </c>
      <c r="R46" s="53">
        <f t="shared" si="11"/>
        <v>254</v>
      </c>
      <c r="S46" s="51"/>
    </row>
    <row r="47" spans="1:19" ht="15">
      <c r="A47" s="20" t="s">
        <v>128</v>
      </c>
      <c r="B47" s="25">
        <v>58</v>
      </c>
      <c r="C47" s="55" t="s">
        <v>176</v>
      </c>
      <c r="D47" s="17" t="s">
        <v>82</v>
      </c>
      <c r="E47" s="21" t="s">
        <v>218</v>
      </c>
      <c r="F47" s="48" t="s">
        <v>308</v>
      </c>
      <c r="G47" s="22">
        <v>5</v>
      </c>
      <c r="H47" s="22">
        <v>51</v>
      </c>
      <c r="I47" s="53">
        <f t="shared" si="6"/>
        <v>56</v>
      </c>
      <c r="J47">
        <v>44</v>
      </c>
      <c r="K47" s="53">
        <f t="shared" si="7"/>
        <v>49</v>
      </c>
      <c r="L47">
        <v>56</v>
      </c>
      <c r="M47" s="53">
        <f t="shared" si="8"/>
        <v>61</v>
      </c>
      <c r="N47">
        <v>38</v>
      </c>
      <c r="O47" s="53">
        <f t="shared" si="9"/>
        <v>43</v>
      </c>
      <c r="P47">
        <v>38</v>
      </c>
      <c r="Q47" s="53">
        <f t="shared" si="10"/>
        <v>43</v>
      </c>
      <c r="R47" s="53">
        <f t="shared" si="11"/>
        <v>252</v>
      </c>
      <c r="S47" s="51"/>
    </row>
    <row r="48" spans="1:19" ht="15">
      <c r="A48" s="20" t="s">
        <v>127</v>
      </c>
      <c r="B48" s="25">
        <v>47</v>
      </c>
      <c r="C48" s="19" t="s">
        <v>168</v>
      </c>
      <c r="D48" s="17" t="s">
        <v>73</v>
      </c>
      <c r="E48" s="21" t="s">
        <v>218</v>
      </c>
      <c r="F48" s="48" t="s">
        <v>308</v>
      </c>
      <c r="G48" s="22">
        <v>5</v>
      </c>
      <c r="H48" s="22">
        <v>49</v>
      </c>
      <c r="I48" s="53">
        <f t="shared" si="6"/>
        <v>54</v>
      </c>
      <c r="J48">
        <v>42</v>
      </c>
      <c r="K48" s="53">
        <f t="shared" si="7"/>
        <v>47</v>
      </c>
      <c r="L48">
        <v>53</v>
      </c>
      <c r="M48" s="53">
        <f t="shared" si="8"/>
        <v>58</v>
      </c>
      <c r="N48">
        <v>32</v>
      </c>
      <c r="O48" s="53">
        <f t="shared" si="9"/>
        <v>37</v>
      </c>
      <c r="P48">
        <v>47</v>
      </c>
      <c r="Q48" s="53">
        <f t="shared" si="10"/>
        <v>52</v>
      </c>
      <c r="R48" s="53">
        <f t="shared" si="11"/>
        <v>248</v>
      </c>
      <c r="S48" s="51"/>
    </row>
    <row r="49" spans="1:19" ht="15">
      <c r="A49" s="20" t="s">
        <v>128</v>
      </c>
      <c r="B49" s="25">
        <v>67</v>
      </c>
      <c r="C49" s="50" t="s">
        <v>183</v>
      </c>
      <c r="D49" s="17" t="s">
        <v>22</v>
      </c>
      <c r="E49" s="21" t="s">
        <v>218</v>
      </c>
      <c r="F49" s="48" t="s">
        <v>310</v>
      </c>
      <c r="G49" s="22">
        <v>5</v>
      </c>
      <c r="H49" s="22">
        <v>39</v>
      </c>
      <c r="I49" s="53">
        <f t="shared" si="6"/>
        <v>44</v>
      </c>
      <c r="J49">
        <v>41</v>
      </c>
      <c r="K49" s="53">
        <f t="shared" si="7"/>
        <v>46</v>
      </c>
      <c r="L49">
        <v>51</v>
      </c>
      <c r="M49" s="53">
        <f t="shared" si="8"/>
        <v>56</v>
      </c>
      <c r="N49">
        <v>35</v>
      </c>
      <c r="O49" s="53">
        <f t="shared" si="9"/>
        <v>40</v>
      </c>
      <c r="P49">
        <v>44</v>
      </c>
      <c r="Q49" s="53">
        <f t="shared" si="10"/>
        <v>49</v>
      </c>
      <c r="R49" s="53">
        <f t="shared" si="11"/>
        <v>235</v>
      </c>
      <c r="S49" s="48"/>
    </row>
    <row r="50" spans="1:19" ht="15">
      <c r="A50" s="25" t="s">
        <v>128</v>
      </c>
      <c r="B50" s="25">
        <v>55</v>
      </c>
      <c r="C50" s="24" t="s">
        <v>173</v>
      </c>
      <c r="D50" s="17" t="s">
        <v>80</v>
      </c>
      <c r="E50" s="21" t="s">
        <v>218</v>
      </c>
      <c r="F50" s="48" t="s">
        <v>308</v>
      </c>
      <c r="G50" s="22">
        <v>5</v>
      </c>
      <c r="H50" s="22">
        <v>46</v>
      </c>
      <c r="I50" s="53">
        <f t="shared" si="6"/>
        <v>51</v>
      </c>
      <c r="J50">
        <v>41</v>
      </c>
      <c r="K50" s="53">
        <f t="shared" si="7"/>
        <v>46</v>
      </c>
      <c r="L50">
        <v>42</v>
      </c>
      <c r="M50" s="53">
        <f t="shared" si="8"/>
        <v>47</v>
      </c>
      <c r="N50">
        <v>43</v>
      </c>
      <c r="O50" s="53">
        <f t="shared" si="9"/>
        <v>48</v>
      </c>
      <c r="P50">
        <v>37</v>
      </c>
      <c r="Q50" s="53">
        <f t="shared" si="10"/>
        <v>42</v>
      </c>
      <c r="R50" s="53">
        <f t="shared" si="11"/>
        <v>234</v>
      </c>
      <c r="S50" s="51"/>
    </row>
    <row r="51" spans="1:19" ht="15">
      <c r="A51" s="20" t="s">
        <v>226</v>
      </c>
      <c r="B51" s="25">
        <v>57</v>
      </c>
      <c r="C51" s="55" t="s">
        <v>175</v>
      </c>
      <c r="D51" s="17" t="s">
        <v>81</v>
      </c>
      <c r="E51" s="21" t="s">
        <v>218</v>
      </c>
      <c r="F51" s="48" t="s">
        <v>308</v>
      </c>
      <c r="G51" s="22">
        <v>5</v>
      </c>
      <c r="H51" s="22">
        <v>47</v>
      </c>
      <c r="I51" s="53">
        <f t="shared" si="6"/>
        <v>52</v>
      </c>
      <c r="J51">
        <v>37</v>
      </c>
      <c r="K51" s="53">
        <f t="shared" si="7"/>
        <v>42</v>
      </c>
      <c r="L51">
        <v>38</v>
      </c>
      <c r="M51" s="53">
        <f t="shared" si="8"/>
        <v>43</v>
      </c>
      <c r="N51">
        <v>39</v>
      </c>
      <c r="O51" s="53">
        <f t="shared" si="9"/>
        <v>44</v>
      </c>
      <c r="P51">
        <v>42</v>
      </c>
      <c r="Q51" s="53">
        <f t="shared" si="10"/>
        <v>47</v>
      </c>
      <c r="R51" s="53">
        <f t="shared" si="11"/>
        <v>228</v>
      </c>
      <c r="S51"/>
    </row>
    <row r="52" spans="1:19" ht="15">
      <c r="A52" s="20" t="s">
        <v>127</v>
      </c>
      <c r="B52" s="25">
        <v>60</v>
      </c>
      <c r="C52" s="50" t="s">
        <v>178</v>
      </c>
      <c r="D52" s="17" t="s">
        <v>246</v>
      </c>
      <c r="E52" s="21" t="s">
        <v>218</v>
      </c>
      <c r="F52" s="48" t="s">
        <v>311</v>
      </c>
      <c r="G52" s="22">
        <v>5</v>
      </c>
      <c r="H52" s="22">
        <v>46</v>
      </c>
      <c r="I52" s="53">
        <f t="shared" si="6"/>
        <v>51</v>
      </c>
      <c r="J52">
        <v>35</v>
      </c>
      <c r="K52" s="53">
        <f t="shared" si="7"/>
        <v>40</v>
      </c>
      <c r="L52">
        <v>45</v>
      </c>
      <c r="M52" s="53">
        <f t="shared" si="8"/>
        <v>50</v>
      </c>
      <c r="N52">
        <v>35</v>
      </c>
      <c r="O52" s="53">
        <f t="shared" si="9"/>
        <v>40</v>
      </c>
      <c r="P52">
        <v>36</v>
      </c>
      <c r="Q52" s="53">
        <f t="shared" si="10"/>
        <v>41</v>
      </c>
      <c r="R52" s="53">
        <f t="shared" si="11"/>
        <v>222</v>
      </c>
      <c r="S52" s="51"/>
    </row>
    <row r="53" spans="1:19" ht="15">
      <c r="A53" s="20" t="s">
        <v>128</v>
      </c>
      <c r="B53" s="25">
        <v>66</v>
      </c>
      <c r="C53" s="55" t="s">
        <v>182</v>
      </c>
      <c r="D53" s="17" t="s">
        <v>61</v>
      </c>
      <c r="E53" s="21" t="s">
        <v>218</v>
      </c>
      <c r="F53" s="48" t="s">
        <v>308</v>
      </c>
      <c r="G53" s="22">
        <v>5</v>
      </c>
      <c r="H53" s="22">
        <v>43</v>
      </c>
      <c r="I53" s="53">
        <f t="shared" si="6"/>
        <v>48</v>
      </c>
      <c r="J53">
        <v>30</v>
      </c>
      <c r="K53" s="53">
        <f t="shared" si="7"/>
        <v>35</v>
      </c>
      <c r="L53">
        <v>41</v>
      </c>
      <c r="M53" s="53">
        <f t="shared" si="8"/>
        <v>46</v>
      </c>
      <c r="N53">
        <v>44</v>
      </c>
      <c r="O53" s="53">
        <f t="shared" si="9"/>
        <v>49</v>
      </c>
      <c r="P53">
        <v>36</v>
      </c>
      <c r="Q53" s="53">
        <f t="shared" si="10"/>
        <v>41</v>
      </c>
      <c r="R53" s="53">
        <f t="shared" si="11"/>
        <v>219</v>
      </c>
      <c r="S53" s="48"/>
    </row>
    <row r="54" spans="1:19" ht="15">
      <c r="A54" s="20" t="s">
        <v>128</v>
      </c>
      <c r="B54" s="25">
        <v>52</v>
      </c>
      <c r="C54" s="55" t="s">
        <v>171</v>
      </c>
      <c r="D54" s="17" t="s">
        <v>78</v>
      </c>
      <c r="E54" s="21" t="s">
        <v>218</v>
      </c>
      <c r="F54" s="48" t="s">
        <v>308</v>
      </c>
      <c r="G54" s="22">
        <v>5</v>
      </c>
      <c r="H54" s="22">
        <v>50</v>
      </c>
      <c r="I54" s="53">
        <f t="shared" si="6"/>
        <v>55</v>
      </c>
      <c r="K54" s="53">
        <f t="shared" si="7"/>
        <v>0</v>
      </c>
      <c r="L54">
        <v>54</v>
      </c>
      <c r="M54" s="53">
        <f t="shared" si="8"/>
        <v>59</v>
      </c>
      <c r="N54">
        <v>45</v>
      </c>
      <c r="O54" s="53">
        <f t="shared" si="9"/>
        <v>50</v>
      </c>
      <c r="P54">
        <v>49</v>
      </c>
      <c r="Q54" s="53">
        <f t="shared" si="10"/>
        <v>54</v>
      </c>
      <c r="R54" s="53">
        <f t="shared" si="11"/>
        <v>218</v>
      </c>
      <c r="S54" s="48"/>
    </row>
    <row r="55" spans="1:19" ht="15">
      <c r="A55" s="20" t="s">
        <v>226</v>
      </c>
      <c r="B55" s="25">
        <v>147</v>
      </c>
      <c r="C55" s="55" t="s">
        <v>271</v>
      </c>
      <c r="D55" s="17" t="s">
        <v>21</v>
      </c>
      <c r="E55" s="21" t="s">
        <v>218</v>
      </c>
      <c r="F55" s="48" t="s">
        <v>308</v>
      </c>
      <c r="G55" s="22">
        <v>5</v>
      </c>
      <c r="H55" s="22">
        <v>48</v>
      </c>
      <c r="I55" s="53">
        <f t="shared" si="6"/>
        <v>53</v>
      </c>
      <c r="K55" s="53">
        <f t="shared" si="7"/>
        <v>0</v>
      </c>
      <c r="L55">
        <v>49</v>
      </c>
      <c r="M55" s="53">
        <f t="shared" si="8"/>
        <v>54</v>
      </c>
      <c r="N55">
        <v>55</v>
      </c>
      <c r="O55" s="53">
        <f t="shared" si="9"/>
        <v>60</v>
      </c>
      <c r="P55">
        <v>44</v>
      </c>
      <c r="Q55" s="53">
        <f t="shared" si="10"/>
        <v>49</v>
      </c>
      <c r="R55" s="53">
        <f t="shared" si="11"/>
        <v>216</v>
      </c>
      <c r="S55" s="48"/>
    </row>
    <row r="56" spans="1:19" ht="15">
      <c r="A56" s="20" t="s">
        <v>126</v>
      </c>
      <c r="B56" s="25">
        <v>53</v>
      </c>
      <c r="C56" s="55" t="s">
        <v>152</v>
      </c>
      <c r="D56" s="17" t="s">
        <v>79</v>
      </c>
      <c r="E56" s="21" t="s">
        <v>218</v>
      </c>
      <c r="F56" s="48" t="s">
        <v>308</v>
      </c>
      <c r="G56" s="22">
        <v>5</v>
      </c>
      <c r="H56" s="22">
        <v>56</v>
      </c>
      <c r="I56" s="53">
        <f t="shared" si="6"/>
        <v>61</v>
      </c>
      <c r="J56">
        <v>52</v>
      </c>
      <c r="K56" s="53">
        <f t="shared" si="7"/>
        <v>57</v>
      </c>
      <c r="L56">
        <v>44</v>
      </c>
      <c r="M56" s="53">
        <f t="shared" si="8"/>
        <v>49</v>
      </c>
      <c r="N56">
        <v>42</v>
      </c>
      <c r="O56" s="53">
        <f t="shared" si="9"/>
        <v>47</v>
      </c>
      <c r="P56"/>
      <c r="Q56" s="53">
        <f t="shared" si="10"/>
        <v>0</v>
      </c>
      <c r="R56" s="53">
        <f t="shared" si="11"/>
        <v>214</v>
      </c>
      <c r="S56" s="51"/>
    </row>
    <row r="57" spans="1:19" ht="15">
      <c r="A57" s="20" t="s">
        <v>126</v>
      </c>
      <c r="B57" s="25">
        <v>29</v>
      </c>
      <c r="C57" s="50" t="s">
        <v>152</v>
      </c>
      <c r="D57" s="17" t="s">
        <v>58</v>
      </c>
      <c r="E57" s="21" t="s">
        <v>218</v>
      </c>
      <c r="F57" s="48" t="s">
        <v>308</v>
      </c>
      <c r="G57" s="22">
        <v>5</v>
      </c>
      <c r="H57" s="22">
        <v>48</v>
      </c>
      <c r="I57" s="53">
        <f t="shared" si="6"/>
        <v>53</v>
      </c>
      <c r="J57">
        <v>48</v>
      </c>
      <c r="K57" s="53">
        <f t="shared" si="7"/>
        <v>53</v>
      </c>
      <c r="L57">
        <v>53</v>
      </c>
      <c r="M57" s="53">
        <f t="shared" si="8"/>
        <v>58</v>
      </c>
      <c r="N57"/>
      <c r="O57" s="53">
        <f t="shared" si="9"/>
        <v>0</v>
      </c>
      <c r="P57">
        <v>45</v>
      </c>
      <c r="Q57" s="53">
        <f t="shared" si="10"/>
        <v>50</v>
      </c>
      <c r="R57" s="53">
        <f t="shared" si="11"/>
        <v>214</v>
      </c>
      <c r="S57" s="48"/>
    </row>
    <row r="58" spans="1:19" ht="15">
      <c r="A58" s="20" t="s">
        <v>126</v>
      </c>
      <c r="B58" s="25">
        <v>43</v>
      </c>
      <c r="C58" s="55" t="s">
        <v>165</v>
      </c>
      <c r="D58" s="17" t="s">
        <v>70</v>
      </c>
      <c r="E58" s="21" t="s">
        <v>218</v>
      </c>
      <c r="F58" s="48" t="s">
        <v>308</v>
      </c>
      <c r="G58" s="22">
        <v>5</v>
      </c>
      <c r="H58" s="22">
        <v>57</v>
      </c>
      <c r="I58" s="53">
        <f t="shared" si="6"/>
        <v>62</v>
      </c>
      <c r="J58">
        <v>45</v>
      </c>
      <c r="K58" s="53">
        <f t="shared" si="7"/>
        <v>50</v>
      </c>
      <c r="L58">
        <v>47</v>
      </c>
      <c r="M58" s="53">
        <f t="shared" si="8"/>
        <v>52</v>
      </c>
      <c r="N58"/>
      <c r="O58" s="53">
        <f t="shared" si="9"/>
        <v>0</v>
      </c>
      <c r="P58">
        <v>32</v>
      </c>
      <c r="Q58" s="53">
        <f t="shared" si="10"/>
        <v>37</v>
      </c>
      <c r="R58" s="53">
        <f t="shared" si="11"/>
        <v>201</v>
      </c>
      <c r="S58" s="48"/>
    </row>
    <row r="59" spans="1:19" ht="15">
      <c r="A59" s="20" t="s">
        <v>127</v>
      </c>
      <c r="B59" s="25">
        <v>136</v>
      </c>
      <c r="C59" s="55" t="s">
        <v>247</v>
      </c>
      <c r="D59" s="17" t="s">
        <v>248</v>
      </c>
      <c r="E59" s="21" t="s">
        <v>218</v>
      </c>
      <c r="F59" s="48" t="s">
        <v>308</v>
      </c>
      <c r="G59" s="22">
        <v>5</v>
      </c>
      <c r="H59" s="22">
        <v>44</v>
      </c>
      <c r="I59" s="53">
        <f t="shared" si="6"/>
        <v>49</v>
      </c>
      <c r="J59">
        <v>45</v>
      </c>
      <c r="K59" s="53">
        <f t="shared" si="7"/>
        <v>50</v>
      </c>
      <c r="L59">
        <v>43</v>
      </c>
      <c r="M59" s="53">
        <f t="shared" si="8"/>
        <v>48</v>
      </c>
      <c r="N59"/>
      <c r="O59" s="53">
        <f t="shared" si="9"/>
        <v>0</v>
      </c>
      <c r="P59">
        <v>43</v>
      </c>
      <c r="Q59" s="53">
        <f t="shared" si="10"/>
        <v>48</v>
      </c>
      <c r="R59" s="53">
        <f t="shared" si="11"/>
        <v>195</v>
      </c>
      <c r="S59" s="48"/>
    </row>
    <row r="60" spans="1:19" ht="15">
      <c r="A60" s="25" t="s">
        <v>127</v>
      </c>
      <c r="B60" s="25">
        <v>132</v>
      </c>
      <c r="C60" s="55" t="s">
        <v>239</v>
      </c>
      <c r="D60" s="17" t="s">
        <v>255</v>
      </c>
      <c r="E60" s="21" t="s">
        <v>218</v>
      </c>
      <c r="F60" s="50" t="s">
        <v>308</v>
      </c>
      <c r="G60" s="22">
        <v>5</v>
      </c>
      <c r="H60" s="22">
        <v>43</v>
      </c>
      <c r="I60" s="53">
        <f t="shared" si="6"/>
        <v>48</v>
      </c>
      <c r="J60">
        <v>34</v>
      </c>
      <c r="K60" s="53">
        <f t="shared" si="7"/>
        <v>39</v>
      </c>
      <c r="L60">
        <v>47</v>
      </c>
      <c r="M60" s="53">
        <f t="shared" si="8"/>
        <v>52</v>
      </c>
      <c r="N60">
        <v>42</v>
      </c>
      <c r="O60" s="53">
        <f t="shared" si="9"/>
        <v>47</v>
      </c>
      <c r="P60"/>
      <c r="Q60" s="53">
        <f t="shared" si="10"/>
        <v>0</v>
      </c>
      <c r="R60" s="53">
        <f t="shared" si="11"/>
        <v>186</v>
      </c>
      <c r="S60" s="48"/>
    </row>
    <row r="61" spans="1:19" ht="15">
      <c r="A61" s="20" t="s">
        <v>126</v>
      </c>
      <c r="B61" s="25">
        <v>71</v>
      </c>
      <c r="C61" s="55" t="s">
        <v>202</v>
      </c>
      <c r="D61" s="17" t="s">
        <v>23</v>
      </c>
      <c r="E61" s="21" t="s">
        <v>218</v>
      </c>
      <c r="F61" s="48" t="s">
        <v>308</v>
      </c>
      <c r="G61" s="22">
        <v>5</v>
      </c>
      <c r="H61" s="22">
        <v>41</v>
      </c>
      <c r="I61" s="53">
        <f t="shared" si="6"/>
        <v>46</v>
      </c>
      <c r="J61">
        <v>46</v>
      </c>
      <c r="K61" s="53">
        <f t="shared" si="7"/>
        <v>51</v>
      </c>
      <c r="M61" s="53">
        <f t="shared" si="8"/>
        <v>0</v>
      </c>
      <c r="N61">
        <v>32</v>
      </c>
      <c r="O61" s="53">
        <f t="shared" si="9"/>
        <v>37</v>
      </c>
      <c r="P61">
        <v>38</v>
      </c>
      <c r="Q61" s="53">
        <f t="shared" si="10"/>
        <v>43</v>
      </c>
      <c r="R61" s="53">
        <f t="shared" si="11"/>
        <v>177</v>
      </c>
      <c r="S61" s="48"/>
    </row>
    <row r="62" spans="1:19" ht="15">
      <c r="A62" s="20" t="s">
        <v>128</v>
      </c>
      <c r="B62" s="25">
        <v>165</v>
      </c>
      <c r="C62" s="55" t="s">
        <v>274</v>
      </c>
      <c r="D62" s="17" t="s">
        <v>295</v>
      </c>
      <c r="E62" s="21" t="s">
        <v>218</v>
      </c>
      <c r="F62" s="48" t="s">
        <v>308</v>
      </c>
      <c r="G62" s="22">
        <v>5</v>
      </c>
      <c r="H62" s="22">
        <v>42</v>
      </c>
      <c r="I62" s="53">
        <f t="shared" si="6"/>
        <v>47</v>
      </c>
      <c r="J62">
        <v>23</v>
      </c>
      <c r="K62" s="53">
        <f t="shared" si="7"/>
        <v>28</v>
      </c>
      <c r="L62">
        <v>49</v>
      </c>
      <c r="M62" s="53">
        <f t="shared" si="8"/>
        <v>54</v>
      </c>
      <c r="N62">
        <v>0</v>
      </c>
      <c r="O62" s="53">
        <f t="shared" si="9"/>
        <v>0</v>
      </c>
      <c r="P62">
        <v>39</v>
      </c>
      <c r="Q62" s="53">
        <f t="shared" si="10"/>
        <v>44</v>
      </c>
      <c r="R62" s="53">
        <f t="shared" si="11"/>
        <v>173</v>
      </c>
      <c r="S62" s="51"/>
    </row>
    <row r="63" spans="1:19" ht="15">
      <c r="A63" s="20" t="s">
        <v>226</v>
      </c>
      <c r="B63" s="25">
        <v>157</v>
      </c>
      <c r="C63" s="55" t="s">
        <v>313</v>
      </c>
      <c r="D63" s="17" t="s">
        <v>16</v>
      </c>
      <c r="E63" s="21" t="s">
        <v>218</v>
      </c>
      <c r="F63" s="48" t="s">
        <v>311</v>
      </c>
      <c r="G63" s="22">
        <v>5</v>
      </c>
      <c r="H63" s="22">
        <v>45</v>
      </c>
      <c r="I63" s="53">
        <f t="shared" si="6"/>
        <v>50</v>
      </c>
      <c r="J63">
        <v>36</v>
      </c>
      <c r="K63" s="53">
        <f t="shared" si="7"/>
        <v>41</v>
      </c>
      <c r="L63">
        <v>32</v>
      </c>
      <c r="M63" s="53">
        <f t="shared" si="8"/>
        <v>37</v>
      </c>
      <c r="N63"/>
      <c r="O63" s="53">
        <f t="shared" si="9"/>
        <v>0</v>
      </c>
      <c r="P63">
        <v>35</v>
      </c>
      <c r="Q63" s="53">
        <f t="shared" si="10"/>
        <v>40</v>
      </c>
      <c r="R63" s="53">
        <f t="shared" si="11"/>
        <v>168</v>
      </c>
      <c r="S63" s="48"/>
    </row>
    <row r="64" spans="1:19" ht="15">
      <c r="A64" s="20" t="s">
        <v>128</v>
      </c>
      <c r="B64" s="25">
        <v>20</v>
      </c>
      <c r="C64" s="55" t="s">
        <v>146</v>
      </c>
      <c r="D64" s="17" t="s">
        <v>19</v>
      </c>
      <c r="E64" s="21" t="s">
        <v>218</v>
      </c>
      <c r="F64" s="48" t="s">
        <v>308</v>
      </c>
      <c r="G64" s="22">
        <v>5</v>
      </c>
      <c r="H64" s="22">
        <v>55</v>
      </c>
      <c r="I64" s="53">
        <f t="shared" si="6"/>
        <v>60</v>
      </c>
      <c r="K64" s="53">
        <f t="shared" si="7"/>
        <v>0</v>
      </c>
      <c r="L64">
        <v>54</v>
      </c>
      <c r="M64" s="53">
        <f t="shared" si="8"/>
        <v>59</v>
      </c>
      <c r="N64">
        <v>42</v>
      </c>
      <c r="O64" s="53">
        <f t="shared" si="9"/>
        <v>47</v>
      </c>
      <c r="P64"/>
      <c r="Q64" s="53">
        <f t="shared" si="10"/>
        <v>0</v>
      </c>
      <c r="R64" s="53">
        <f t="shared" si="11"/>
        <v>166</v>
      </c>
      <c r="S64" s="48"/>
    </row>
    <row r="65" spans="1:19" ht="15">
      <c r="A65" s="20" t="s">
        <v>226</v>
      </c>
      <c r="B65" s="25">
        <v>145</v>
      </c>
      <c r="C65" s="55" t="s">
        <v>267</v>
      </c>
      <c r="D65" s="17" t="s">
        <v>268</v>
      </c>
      <c r="E65" s="21" t="s">
        <v>218</v>
      </c>
      <c r="F65" s="48" t="s">
        <v>311</v>
      </c>
      <c r="G65" s="22">
        <v>5</v>
      </c>
      <c r="H65" s="22">
        <v>44</v>
      </c>
      <c r="I65" s="53">
        <f t="shared" si="6"/>
        <v>49</v>
      </c>
      <c r="J65">
        <v>47</v>
      </c>
      <c r="K65" s="53">
        <f t="shared" si="7"/>
        <v>52</v>
      </c>
      <c r="M65" s="53">
        <f t="shared" si="8"/>
        <v>0</v>
      </c>
      <c r="N65">
        <v>46</v>
      </c>
      <c r="O65" s="53">
        <f t="shared" si="9"/>
        <v>51</v>
      </c>
      <c r="P65"/>
      <c r="Q65" s="53">
        <f t="shared" si="10"/>
        <v>0</v>
      </c>
      <c r="R65" s="53">
        <f t="shared" si="11"/>
        <v>152</v>
      </c>
      <c r="S65" s="51"/>
    </row>
    <row r="66" spans="1:19" ht="15">
      <c r="A66" s="20" t="s">
        <v>127</v>
      </c>
      <c r="B66" s="25">
        <v>27</v>
      </c>
      <c r="C66" s="55" t="s">
        <v>151</v>
      </c>
      <c r="D66" s="17" t="s">
        <v>57</v>
      </c>
      <c r="E66" s="21" t="s">
        <v>218</v>
      </c>
      <c r="F66" s="48" t="s">
        <v>308</v>
      </c>
      <c r="G66" s="22">
        <v>5</v>
      </c>
      <c r="H66" s="22">
        <v>51</v>
      </c>
      <c r="I66" s="53">
        <f aca="true" t="shared" si="12" ref="I66:I97">IF(IF(H66,H66+$G66,0)&lt;=70,IF(H66,H66+$G66,0),70)</f>
        <v>56</v>
      </c>
      <c r="J66">
        <v>37</v>
      </c>
      <c r="K66" s="53">
        <f aca="true" t="shared" si="13" ref="K66:K97">IF(IF(J66,J66+$G66,0)&lt;=70,IF(J66,J66+$G66,0),70)</f>
        <v>42</v>
      </c>
      <c r="M66" s="53">
        <f aca="true" t="shared" si="14" ref="M66:M97">IF(IF(L66,L66+$G66,0)&lt;=70,IF(L66,L66+$G66,0),70)</f>
        <v>0</v>
      </c>
      <c r="N66"/>
      <c r="O66" s="53">
        <f aca="true" t="shared" si="15" ref="O66:O97">IF(IF(N66,N66+$G66,0)&lt;=70,IF(N66,N66+$G66,0),70)</f>
        <v>0</v>
      </c>
      <c r="P66">
        <v>49</v>
      </c>
      <c r="Q66" s="53">
        <f aca="true" t="shared" si="16" ref="Q66:Q97">IF(IF(P66,P66+$G66,0)&lt;=70,IF(P66,P66+$G66,0),70)</f>
        <v>54</v>
      </c>
      <c r="R66" s="53">
        <f aca="true" t="shared" si="17" ref="R66:R97">I66+K66+M66+O66+Q66</f>
        <v>152</v>
      </c>
      <c r="S66" s="48"/>
    </row>
    <row r="67" spans="1:19" ht="15">
      <c r="A67" s="20" t="s">
        <v>126</v>
      </c>
      <c r="B67" s="25">
        <v>70</v>
      </c>
      <c r="C67" s="24" t="s">
        <v>185</v>
      </c>
      <c r="D67" s="17" t="s">
        <v>90</v>
      </c>
      <c r="E67" s="21" t="s">
        <v>218</v>
      </c>
      <c r="F67" s="48" t="s">
        <v>308</v>
      </c>
      <c r="G67" s="22">
        <v>5</v>
      </c>
      <c r="H67" s="22">
        <v>55</v>
      </c>
      <c r="I67" s="53">
        <f t="shared" si="12"/>
        <v>60</v>
      </c>
      <c r="J67">
        <v>31</v>
      </c>
      <c r="K67" s="53">
        <f t="shared" si="13"/>
        <v>36</v>
      </c>
      <c r="L67">
        <v>50</v>
      </c>
      <c r="M67" s="53">
        <f t="shared" si="14"/>
        <v>55</v>
      </c>
      <c r="N67"/>
      <c r="O67" s="53">
        <f t="shared" si="15"/>
        <v>0</v>
      </c>
      <c r="P67"/>
      <c r="Q67" s="53">
        <f t="shared" si="16"/>
        <v>0</v>
      </c>
      <c r="R67" s="53">
        <f t="shared" si="17"/>
        <v>151</v>
      </c>
      <c r="S67" s="48"/>
    </row>
    <row r="68" spans="1:19" ht="15">
      <c r="A68" s="20" t="s">
        <v>127</v>
      </c>
      <c r="B68" s="25">
        <v>134</v>
      </c>
      <c r="C68" s="55" t="s">
        <v>242</v>
      </c>
      <c r="D68" s="17" t="s">
        <v>243</v>
      </c>
      <c r="E68" s="21" t="s">
        <v>218</v>
      </c>
      <c r="F68" s="48" t="s">
        <v>308</v>
      </c>
      <c r="G68" s="22">
        <v>5</v>
      </c>
      <c r="H68" s="22">
        <v>41</v>
      </c>
      <c r="I68" s="53">
        <f t="shared" si="12"/>
        <v>46</v>
      </c>
      <c r="K68" s="53">
        <f t="shared" si="13"/>
        <v>0</v>
      </c>
      <c r="L68">
        <v>47</v>
      </c>
      <c r="M68" s="53">
        <f t="shared" si="14"/>
        <v>52</v>
      </c>
      <c r="N68">
        <v>40</v>
      </c>
      <c r="O68" s="53">
        <f t="shared" si="15"/>
        <v>45</v>
      </c>
      <c r="P68"/>
      <c r="Q68" s="53">
        <f t="shared" si="16"/>
        <v>0</v>
      </c>
      <c r="R68" s="53">
        <f t="shared" si="17"/>
        <v>143</v>
      </c>
      <c r="S68" s="48"/>
    </row>
    <row r="69" spans="1:19" ht="15">
      <c r="A69" s="25" t="s">
        <v>128</v>
      </c>
      <c r="B69" s="25">
        <v>163</v>
      </c>
      <c r="C69" s="55" t="s">
        <v>291</v>
      </c>
      <c r="D69" s="17" t="s">
        <v>292</v>
      </c>
      <c r="E69" s="21" t="s">
        <v>218</v>
      </c>
      <c r="F69" s="48" t="s">
        <v>308</v>
      </c>
      <c r="G69" s="22">
        <v>5</v>
      </c>
      <c r="H69" s="22">
        <v>46</v>
      </c>
      <c r="I69" s="53">
        <f t="shared" si="12"/>
        <v>51</v>
      </c>
      <c r="J69">
        <v>38</v>
      </c>
      <c r="K69" s="53">
        <f t="shared" si="13"/>
        <v>43</v>
      </c>
      <c r="M69" s="53">
        <f t="shared" si="14"/>
        <v>0</v>
      </c>
      <c r="N69"/>
      <c r="O69" s="53">
        <f t="shared" si="15"/>
        <v>0</v>
      </c>
      <c r="P69">
        <v>39</v>
      </c>
      <c r="Q69" s="53">
        <f t="shared" si="16"/>
        <v>44</v>
      </c>
      <c r="R69" s="53">
        <f t="shared" si="17"/>
        <v>138</v>
      </c>
      <c r="S69" s="51"/>
    </row>
    <row r="70" spans="1:19" ht="15">
      <c r="A70" s="20" t="s">
        <v>128</v>
      </c>
      <c r="B70" s="25">
        <v>24</v>
      </c>
      <c r="C70" s="50" t="s">
        <v>149</v>
      </c>
      <c r="D70" s="17" t="s">
        <v>55</v>
      </c>
      <c r="E70" s="21" t="s">
        <v>218</v>
      </c>
      <c r="F70" s="48" t="s">
        <v>308</v>
      </c>
      <c r="G70" s="22">
        <v>5</v>
      </c>
      <c r="H70" s="22">
        <v>58</v>
      </c>
      <c r="I70" s="53">
        <f t="shared" si="12"/>
        <v>63</v>
      </c>
      <c r="K70" s="53">
        <f t="shared" si="13"/>
        <v>0</v>
      </c>
      <c r="L70">
        <v>63</v>
      </c>
      <c r="M70" s="53">
        <f t="shared" si="14"/>
        <v>68</v>
      </c>
      <c r="N70"/>
      <c r="O70" s="53">
        <f t="shared" si="15"/>
        <v>0</v>
      </c>
      <c r="P70"/>
      <c r="Q70" s="53">
        <f t="shared" si="16"/>
        <v>0</v>
      </c>
      <c r="R70" s="53">
        <f t="shared" si="17"/>
        <v>131</v>
      </c>
      <c r="S70" s="48"/>
    </row>
    <row r="71" spans="1:19" ht="15">
      <c r="A71" s="20" t="s">
        <v>128</v>
      </c>
      <c r="B71" s="25">
        <v>44</v>
      </c>
      <c r="C71" s="55" t="s">
        <v>166</v>
      </c>
      <c r="D71" s="17" t="s">
        <v>29</v>
      </c>
      <c r="E71" s="21" t="s">
        <v>218</v>
      </c>
      <c r="F71" s="48" t="s">
        <v>308</v>
      </c>
      <c r="G71" s="22">
        <v>5</v>
      </c>
      <c r="H71" s="22">
        <v>56</v>
      </c>
      <c r="I71" s="53">
        <f t="shared" si="12"/>
        <v>61</v>
      </c>
      <c r="J71">
        <v>52</v>
      </c>
      <c r="K71" s="53">
        <f t="shared" si="13"/>
        <v>57</v>
      </c>
      <c r="M71" s="53">
        <f t="shared" si="14"/>
        <v>0</v>
      </c>
      <c r="N71"/>
      <c r="O71" s="53">
        <f t="shared" si="15"/>
        <v>0</v>
      </c>
      <c r="P71"/>
      <c r="Q71" s="53">
        <f t="shared" si="16"/>
        <v>0</v>
      </c>
      <c r="R71" s="53">
        <f t="shared" si="17"/>
        <v>118</v>
      </c>
      <c r="S71" s="48"/>
    </row>
    <row r="72" spans="1:19" ht="15">
      <c r="A72" s="20" t="s">
        <v>127</v>
      </c>
      <c r="B72" s="25">
        <v>40</v>
      </c>
      <c r="C72" s="50" t="s">
        <v>163</v>
      </c>
      <c r="D72" s="17" t="s">
        <v>67</v>
      </c>
      <c r="E72" s="21" t="s">
        <v>218</v>
      </c>
      <c r="F72" s="48" t="s">
        <v>254</v>
      </c>
      <c r="G72" s="22">
        <v>5</v>
      </c>
      <c r="H72" s="22">
        <v>58</v>
      </c>
      <c r="I72" s="53">
        <f t="shared" si="12"/>
        <v>63</v>
      </c>
      <c r="K72" s="53">
        <f t="shared" si="13"/>
        <v>0</v>
      </c>
      <c r="L72">
        <v>47</v>
      </c>
      <c r="M72" s="53">
        <f t="shared" si="14"/>
        <v>52</v>
      </c>
      <c r="N72"/>
      <c r="O72" s="53">
        <f t="shared" si="15"/>
        <v>0</v>
      </c>
      <c r="P72"/>
      <c r="Q72" s="53">
        <f t="shared" si="16"/>
        <v>0</v>
      </c>
      <c r="R72" s="53">
        <f t="shared" si="17"/>
        <v>115</v>
      </c>
      <c r="S72" s="51"/>
    </row>
    <row r="73" spans="1:19" ht="15">
      <c r="A73" s="20" t="s">
        <v>127</v>
      </c>
      <c r="B73" s="25">
        <v>36</v>
      </c>
      <c r="C73" s="55" t="s">
        <v>159</v>
      </c>
      <c r="D73" s="17" t="s">
        <v>35</v>
      </c>
      <c r="E73" s="21" t="s">
        <v>218</v>
      </c>
      <c r="F73" s="48" t="s">
        <v>308</v>
      </c>
      <c r="G73" s="22">
        <v>5</v>
      </c>
      <c r="H73" s="22"/>
      <c r="I73" s="53">
        <f t="shared" si="12"/>
        <v>0</v>
      </c>
      <c r="J73">
        <v>47</v>
      </c>
      <c r="K73" s="53">
        <f t="shared" si="13"/>
        <v>52</v>
      </c>
      <c r="L73">
        <v>53</v>
      </c>
      <c r="M73" s="53">
        <f t="shared" si="14"/>
        <v>58</v>
      </c>
      <c r="N73"/>
      <c r="O73" s="53">
        <f t="shared" si="15"/>
        <v>0</v>
      </c>
      <c r="P73"/>
      <c r="Q73" s="53">
        <f t="shared" si="16"/>
        <v>0</v>
      </c>
      <c r="R73" s="53">
        <f t="shared" si="17"/>
        <v>110</v>
      </c>
      <c r="S73" s="48"/>
    </row>
    <row r="74" spans="1:19" ht="15">
      <c r="A74" s="25" t="s">
        <v>127</v>
      </c>
      <c r="B74" s="25">
        <v>23</v>
      </c>
      <c r="C74" s="55" t="s">
        <v>148</v>
      </c>
      <c r="D74" s="17" t="s">
        <v>54</v>
      </c>
      <c r="E74" s="21" t="s">
        <v>218</v>
      </c>
      <c r="F74" s="48" t="s">
        <v>308</v>
      </c>
      <c r="G74" s="22">
        <v>5</v>
      </c>
      <c r="H74" s="22"/>
      <c r="I74" s="53">
        <f t="shared" si="12"/>
        <v>0</v>
      </c>
      <c r="K74" s="53">
        <f t="shared" si="13"/>
        <v>0</v>
      </c>
      <c r="L74">
        <v>54</v>
      </c>
      <c r="M74" s="53">
        <f t="shared" si="14"/>
        <v>59</v>
      </c>
      <c r="N74">
        <v>42</v>
      </c>
      <c r="O74" s="53">
        <f t="shared" si="15"/>
        <v>47</v>
      </c>
      <c r="P74"/>
      <c r="Q74" s="53">
        <f t="shared" si="16"/>
        <v>0</v>
      </c>
      <c r="R74" s="53">
        <f t="shared" si="17"/>
        <v>106</v>
      </c>
      <c r="S74" s="48"/>
    </row>
    <row r="75" spans="1:19" ht="15">
      <c r="A75" s="20" t="s">
        <v>126</v>
      </c>
      <c r="B75" s="25">
        <v>65</v>
      </c>
      <c r="C75" s="55" t="s">
        <v>150</v>
      </c>
      <c r="D75" s="17" t="s">
        <v>88</v>
      </c>
      <c r="E75" s="21" t="s">
        <v>218</v>
      </c>
      <c r="F75" s="48" t="s">
        <v>308</v>
      </c>
      <c r="G75" s="22">
        <v>5</v>
      </c>
      <c r="H75" s="22"/>
      <c r="I75" s="53">
        <f t="shared" si="12"/>
        <v>0</v>
      </c>
      <c r="K75" s="53">
        <f t="shared" si="13"/>
        <v>0</v>
      </c>
      <c r="L75">
        <v>53</v>
      </c>
      <c r="M75" s="53">
        <f t="shared" si="14"/>
        <v>58</v>
      </c>
      <c r="N75"/>
      <c r="O75" s="53">
        <f t="shared" si="15"/>
        <v>0</v>
      </c>
      <c r="P75">
        <v>41</v>
      </c>
      <c r="Q75" s="53">
        <f t="shared" si="16"/>
        <v>46</v>
      </c>
      <c r="R75" s="53">
        <f t="shared" si="17"/>
        <v>104</v>
      </c>
      <c r="S75" s="48"/>
    </row>
    <row r="76" spans="1:19" ht="15">
      <c r="A76" s="20" t="s">
        <v>127</v>
      </c>
      <c r="B76" s="25">
        <v>139</v>
      </c>
      <c r="C76" s="55" t="s">
        <v>259</v>
      </c>
      <c r="D76" s="17" t="s">
        <v>36</v>
      </c>
      <c r="E76" s="21" t="s">
        <v>218</v>
      </c>
      <c r="F76" s="48" t="s">
        <v>308</v>
      </c>
      <c r="G76" s="22">
        <v>5</v>
      </c>
      <c r="H76" s="22">
        <v>40</v>
      </c>
      <c r="I76" s="53">
        <f t="shared" si="12"/>
        <v>45</v>
      </c>
      <c r="K76" s="53">
        <f t="shared" si="13"/>
        <v>0</v>
      </c>
      <c r="L76">
        <v>45</v>
      </c>
      <c r="M76" s="53">
        <f t="shared" si="14"/>
        <v>50</v>
      </c>
      <c r="N76"/>
      <c r="O76" s="53">
        <f t="shared" si="15"/>
        <v>0</v>
      </c>
      <c r="P76"/>
      <c r="Q76" s="53">
        <f t="shared" si="16"/>
        <v>0</v>
      </c>
      <c r="R76" s="53">
        <f t="shared" si="17"/>
        <v>95</v>
      </c>
      <c r="S76" s="51"/>
    </row>
    <row r="77" spans="1:19" ht="15">
      <c r="A77" s="20" t="s">
        <v>128</v>
      </c>
      <c r="B77" s="25">
        <v>161</v>
      </c>
      <c r="C77" s="19" t="s">
        <v>279</v>
      </c>
      <c r="D77" s="17" t="s">
        <v>289</v>
      </c>
      <c r="E77" s="21" t="s">
        <v>218</v>
      </c>
      <c r="F77" s="48" t="s">
        <v>308</v>
      </c>
      <c r="G77" s="22">
        <v>5</v>
      </c>
      <c r="H77" s="22">
        <v>46</v>
      </c>
      <c r="I77" s="53">
        <f t="shared" si="12"/>
        <v>51</v>
      </c>
      <c r="J77">
        <v>34</v>
      </c>
      <c r="K77" s="53">
        <f t="shared" si="13"/>
        <v>39</v>
      </c>
      <c r="M77" s="53">
        <f t="shared" si="14"/>
        <v>0</v>
      </c>
      <c r="N77"/>
      <c r="O77" s="53">
        <f t="shared" si="15"/>
        <v>0</v>
      </c>
      <c r="P77"/>
      <c r="Q77" s="53">
        <f t="shared" si="16"/>
        <v>0</v>
      </c>
      <c r="R77" s="53">
        <f t="shared" si="17"/>
        <v>90</v>
      </c>
      <c r="S77" s="48"/>
    </row>
    <row r="78" spans="1:19" ht="15">
      <c r="A78" s="20" t="s">
        <v>226</v>
      </c>
      <c r="B78" s="25">
        <v>155</v>
      </c>
      <c r="C78" s="55" t="s">
        <v>281</v>
      </c>
      <c r="D78" s="17" t="s">
        <v>282</v>
      </c>
      <c r="E78" s="21" t="s">
        <v>218</v>
      </c>
      <c r="F78" s="48" t="s">
        <v>308</v>
      </c>
      <c r="G78" s="22">
        <v>5</v>
      </c>
      <c r="H78" s="22">
        <v>41</v>
      </c>
      <c r="I78" s="53">
        <f t="shared" si="12"/>
        <v>46</v>
      </c>
      <c r="J78">
        <v>36</v>
      </c>
      <c r="K78" s="53">
        <f t="shared" si="13"/>
        <v>41</v>
      </c>
      <c r="M78" s="53">
        <f t="shared" si="14"/>
        <v>0</v>
      </c>
      <c r="N78"/>
      <c r="O78" s="53">
        <f t="shared" si="15"/>
        <v>0</v>
      </c>
      <c r="P78"/>
      <c r="Q78" s="53">
        <f t="shared" si="16"/>
        <v>0</v>
      </c>
      <c r="R78" s="53">
        <f t="shared" si="17"/>
        <v>87</v>
      </c>
      <c r="S78" s="48"/>
    </row>
    <row r="79" spans="1:19" ht="15">
      <c r="A79" s="20" t="s">
        <v>127</v>
      </c>
      <c r="B79" s="25">
        <v>184</v>
      </c>
      <c r="C79" s="24" t="s">
        <v>334</v>
      </c>
      <c r="D79" s="17" t="s">
        <v>335</v>
      </c>
      <c r="E79" s="21" t="s">
        <v>218</v>
      </c>
      <c r="F79" s="48" t="s">
        <v>308</v>
      </c>
      <c r="G79" s="22">
        <v>5</v>
      </c>
      <c r="H79" s="22"/>
      <c r="I79" s="53">
        <f t="shared" si="12"/>
        <v>0</v>
      </c>
      <c r="J79">
        <v>39</v>
      </c>
      <c r="K79" s="53">
        <f t="shared" si="13"/>
        <v>44</v>
      </c>
      <c r="M79" s="53">
        <f t="shared" si="14"/>
        <v>0</v>
      </c>
      <c r="N79">
        <v>33</v>
      </c>
      <c r="O79" s="53">
        <f t="shared" si="15"/>
        <v>38</v>
      </c>
      <c r="P79"/>
      <c r="Q79" s="53">
        <f t="shared" si="16"/>
        <v>0</v>
      </c>
      <c r="R79" s="53">
        <f t="shared" si="17"/>
        <v>82</v>
      </c>
      <c r="S79" s="48"/>
    </row>
    <row r="80" spans="1:19" ht="15">
      <c r="A80" s="20" t="s">
        <v>226</v>
      </c>
      <c r="B80" s="25">
        <v>174</v>
      </c>
      <c r="C80" s="55" t="s">
        <v>317</v>
      </c>
      <c r="D80" s="17" t="s">
        <v>43</v>
      </c>
      <c r="E80" s="21" t="s">
        <v>218</v>
      </c>
      <c r="F80" s="48" t="s">
        <v>308</v>
      </c>
      <c r="G80" s="22">
        <v>5</v>
      </c>
      <c r="H80" s="22"/>
      <c r="I80" s="53">
        <f t="shared" si="12"/>
        <v>0</v>
      </c>
      <c r="J80">
        <v>43</v>
      </c>
      <c r="K80" s="53">
        <f t="shared" si="13"/>
        <v>48</v>
      </c>
      <c r="M80" s="53">
        <f t="shared" si="14"/>
        <v>0</v>
      </c>
      <c r="N80">
        <v>25</v>
      </c>
      <c r="O80" s="53">
        <f t="shared" si="15"/>
        <v>30</v>
      </c>
      <c r="P80"/>
      <c r="Q80" s="53">
        <f t="shared" si="16"/>
        <v>0</v>
      </c>
      <c r="R80" s="53">
        <f t="shared" si="17"/>
        <v>78</v>
      </c>
      <c r="S80" s="51"/>
    </row>
    <row r="81" spans="1:19" ht="15">
      <c r="A81" s="20" t="s">
        <v>126</v>
      </c>
      <c r="B81" s="25">
        <v>26</v>
      </c>
      <c r="C81" s="55" t="s">
        <v>150</v>
      </c>
      <c r="D81" s="17" t="s">
        <v>56</v>
      </c>
      <c r="E81" s="21" t="s">
        <v>218</v>
      </c>
      <c r="F81" s="48" t="s">
        <v>308</v>
      </c>
      <c r="G81" s="22">
        <v>5</v>
      </c>
      <c r="H81" s="22">
        <v>60</v>
      </c>
      <c r="I81" s="53">
        <f t="shared" si="12"/>
        <v>65</v>
      </c>
      <c r="K81" s="53">
        <f t="shared" si="13"/>
        <v>0</v>
      </c>
      <c r="M81" s="53">
        <f t="shared" si="14"/>
        <v>0</v>
      </c>
      <c r="N81"/>
      <c r="O81" s="53">
        <f t="shared" si="15"/>
        <v>0</v>
      </c>
      <c r="P81"/>
      <c r="Q81" s="53">
        <f t="shared" si="16"/>
        <v>0</v>
      </c>
      <c r="R81" s="53">
        <f t="shared" si="17"/>
        <v>65</v>
      </c>
      <c r="S81" s="48"/>
    </row>
    <row r="82" spans="1:19" ht="15">
      <c r="A82" s="20" t="s">
        <v>128</v>
      </c>
      <c r="B82" s="25">
        <v>22</v>
      </c>
      <c r="C82" s="50" t="s">
        <v>131</v>
      </c>
      <c r="D82" s="17" t="s">
        <v>53</v>
      </c>
      <c r="E82" s="21" t="s">
        <v>218</v>
      </c>
      <c r="F82" s="48" t="s">
        <v>308</v>
      </c>
      <c r="G82" s="22">
        <v>5</v>
      </c>
      <c r="H82" s="22">
        <v>55</v>
      </c>
      <c r="I82" s="53">
        <f t="shared" si="12"/>
        <v>60</v>
      </c>
      <c r="K82" s="53">
        <f t="shared" si="13"/>
        <v>0</v>
      </c>
      <c r="M82" s="53">
        <f t="shared" si="14"/>
        <v>0</v>
      </c>
      <c r="N82"/>
      <c r="O82" s="53">
        <f t="shared" si="15"/>
        <v>0</v>
      </c>
      <c r="P82"/>
      <c r="Q82" s="53">
        <f t="shared" si="16"/>
        <v>0</v>
      </c>
      <c r="R82" s="53">
        <f t="shared" si="17"/>
        <v>60</v>
      </c>
      <c r="S82" s="48"/>
    </row>
    <row r="83" spans="1:19" ht="15">
      <c r="A83" s="25" t="s">
        <v>127</v>
      </c>
      <c r="B83" s="25">
        <v>133</v>
      </c>
      <c r="C83" s="55" t="s">
        <v>240</v>
      </c>
      <c r="D83" s="17" t="s">
        <v>241</v>
      </c>
      <c r="E83" s="21" t="s">
        <v>218</v>
      </c>
      <c r="F83" s="50" t="s">
        <v>308</v>
      </c>
      <c r="G83" s="22">
        <v>5</v>
      </c>
      <c r="H83" s="22">
        <v>48</v>
      </c>
      <c r="I83" s="53">
        <f t="shared" si="12"/>
        <v>53</v>
      </c>
      <c r="K83" s="53">
        <f t="shared" si="13"/>
        <v>0</v>
      </c>
      <c r="M83" s="53">
        <f t="shared" si="14"/>
        <v>0</v>
      </c>
      <c r="N83"/>
      <c r="O83" s="53">
        <f t="shared" si="15"/>
        <v>0</v>
      </c>
      <c r="P83"/>
      <c r="Q83" s="53">
        <f t="shared" si="16"/>
        <v>0</v>
      </c>
      <c r="R83" s="53">
        <f t="shared" si="17"/>
        <v>53</v>
      </c>
      <c r="S83" s="48"/>
    </row>
    <row r="84" spans="1:19" ht="15">
      <c r="A84" s="20" t="s">
        <v>127</v>
      </c>
      <c r="B84" s="25">
        <v>140</v>
      </c>
      <c r="C84" s="55" t="s">
        <v>260</v>
      </c>
      <c r="D84" s="17" t="s">
        <v>261</v>
      </c>
      <c r="E84" s="21" t="s">
        <v>218</v>
      </c>
      <c r="F84" s="48" t="s">
        <v>308</v>
      </c>
      <c r="G84" s="22">
        <v>5</v>
      </c>
      <c r="H84" s="22">
        <v>48</v>
      </c>
      <c r="I84" s="53">
        <f t="shared" si="12"/>
        <v>53</v>
      </c>
      <c r="K84" s="53">
        <f t="shared" si="13"/>
        <v>0</v>
      </c>
      <c r="M84" s="53">
        <f t="shared" si="14"/>
        <v>0</v>
      </c>
      <c r="N84"/>
      <c r="O84" s="53">
        <f t="shared" si="15"/>
        <v>0</v>
      </c>
      <c r="P84"/>
      <c r="Q84" s="53">
        <f t="shared" si="16"/>
        <v>0</v>
      </c>
      <c r="R84" s="53">
        <f t="shared" si="17"/>
        <v>53</v>
      </c>
      <c r="S84" s="48"/>
    </row>
    <row r="85" spans="1:19" s="22" customFormat="1" ht="15">
      <c r="A85" s="47" t="s">
        <v>128</v>
      </c>
      <c r="B85" s="47">
        <v>171</v>
      </c>
      <c r="C85" s="55" t="s">
        <v>284</v>
      </c>
      <c r="D85" s="46" t="s">
        <v>305</v>
      </c>
      <c r="E85" s="46" t="s">
        <v>218</v>
      </c>
      <c r="F85" s="48" t="s">
        <v>308</v>
      </c>
      <c r="G85" s="46">
        <v>5</v>
      </c>
      <c r="H85" s="46">
        <v>47</v>
      </c>
      <c r="I85" s="53">
        <f t="shared" si="12"/>
        <v>52</v>
      </c>
      <c r="J85" s="46"/>
      <c r="K85" s="53">
        <f t="shared" si="13"/>
        <v>0</v>
      </c>
      <c r="L85" s="46"/>
      <c r="M85" s="53">
        <f t="shared" si="14"/>
        <v>0</v>
      </c>
      <c r="N85" s="46"/>
      <c r="O85" s="53">
        <f t="shared" si="15"/>
        <v>0</v>
      </c>
      <c r="P85" s="46"/>
      <c r="Q85" s="53">
        <f t="shared" si="16"/>
        <v>0</v>
      </c>
      <c r="R85" s="53">
        <f t="shared" si="17"/>
        <v>52</v>
      </c>
      <c r="S85" s="48"/>
    </row>
    <row r="86" spans="1:19" ht="15">
      <c r="A86" s="20" t="s">
        <v>126</v>
      </c>
      <c r="B86" s="25">
        <v>176</v>
      </c>
      <c r="C86" s="24" t="s">
        <v>320</v>
      </c>
      <c r="D86" s="17" t="s">
        <v>321</v>
      </c>
      <c r="E86" s="21" t="s">
        <v>218</v>
      </c>
      <c r="F86" s="48" t="s">
        <v>308</v>
      </c>
      <c r="G86" s="22">
        <v>5</v>
      </c>
      <c r="H86" s="22"/>
      <c r="I86" s="53">
        <f t="shared" si="12"/>
        <v>0</v>
      </c>
      <c r="J86">
        <v>47</v>
      </c>
      <c r="K86" s="53">
        <f t="shared" si="13"/>
        <v>52</v>
      </c>
      <c r="M86" s="53">
        <f t="shared" si="14"/>
        <v>0</v>
      </c>
      <c r="N86"/>
      <c r="O86" s="53">
        <f t="shared" si="15"/>
        <v>0</v>
      </c>
      <c r="P86"/>
      <c r="Q86" s="53">
        <f t="shared" si="16"/>
        <v>0</v>
      </c>
      <c r="R86" s="53">
        <f t="shared" si="17"/>
        <v>52</v>
      </c>
      <c r="S86" s="48"/>
    </row>
    <row r="87" spans="1:19" ht="15">
      <c r="A87" s="20" t="s">
        <v>226</v>
      </c>
      <c r="B87" s="25">
        <v>153</v>
      </c>
      <c r="C87" s="55" t="s">
        <v>237</v>
      </c>
      <c r="D87" s="17" t="s">
        <v>20</v>
      </c>
      <c r="E87" s="21" t="s">
        <v>218</v>
      </c>
      <c r="F87" s="48" t="s">
        <v>308</v>
      </c>
      <c r="G87" s="22">
        <v>5</v>
      </c>
      <c r="H87" s="22">
        <v>46</v>
      </c>
      <c r="I87" s="53">
        <f t="shared" si="12"/>
        <v>51</v>
      </c>
      <c r="K87" s="53">
        <f t="shared" si="13"/>
        <v>0</v>
      </c>
      <c r="M87" s="53">
        <f t="shared" si="14"/>
        <v>0</v>
      </c>
      <c r="N87"/>
      <c r="O87" s="53">
        <f t="shared" si="15"/>
        <v>0</v>
      </c>
      <c r="P87"/>
      <c r="Q87" s="53">
        <f t="shared" si="16"/>
        <v>0</v>
      </c>
      <c r="R87" s="53">
        <f t="shared" si="17"/>
        <v>51</v>
      </c>
      <c r="S87" s="48"/>
    </row>
    <row r="88" spans="1:19" ht="15">
      <c r="A88" s="20" t="s">
        <v>226</v>
      </c>
      <c r="B88" s="25">
        <v>159</v>
      </c>
      <c r="C88" s="55" t="s">
        <v>262</v>
      </c>
      <c r="D88" s="17" t="s">
        <v>286</v>
      </c>
      <c r="E88" s="21" t="s">
        <v>218</v>
      </c>
      <c r="F88" s="48" t="s">
        <v>308</v>
      </c>
      <c r="G88" s="22">
        <v>5</v>
      </c>
      <c r="H88" s="22">
        <v>46</v>
      </c>
      <c r="I88" s="53">
        <f t="shared" si="12"/>
        <v>51</v>
      </c>
      <c r="K88" s="53">
        <f t="shared" si="13"/>
        <v>0</v>
      </c>
      <c r="M88" s="53">
        <f t="shared" si="14"/>
        <v>0</v>
      </c>
      <c r="N88"/>
      <c r="O88" s="53">
        <f t="shared" si="15"/>
        <v>0</v>
      </c>
      <c r="P88"/>
      <c r="Q88" s="53">
        <f t="shared" si="16"/>
        <v>0</v>
      </c>
      <c r="R88" s="53">
        <f t="shared" si="17"/>
        <v>51</v>
      </c>
      <c r="S88" s="51"/>
    </row>
    <row r="89" spans="1:19" ht="15">
      <c r="A89" s="20" t="s">
        <v>128</v>
      </c>
      <c r="B89" s="25">
        <v>170</v>
      </c>
      <c r="C89" s="55" t="s">
        <v>303</v>
      </c>
      <c r="D89" s="17" t="s">
        <v>304</v>
      </c>
      <c r="E89" s="21" t="s">
        <v>218</v>
      </c>
      <c r="F89" s="48" t="s">
        <v>311</v>
      </c>
      <c r="G89" s="22">
        <v>5</v>
      </c>
      <c r="H89" s="22">
        <v>46</v>
      </c>
      <c r="I89" s="53">
        <f t="shared" si="12"/>
        <v>51</v>
      </c>
      <c r="K89" s="53">
        <f t="shared" si="13"/>
        <v>0</v>
      </c>
      <c r="M89" s="53">
        <f t="shared" si="14"/>
        <v>0</v>
      </c>
      <c r="N89"/>
      <c r="O89" s="53">
        <f t="shared" si="15"/>
        <v>0</v>
      </c>
      <c r="P89"/>
      <c r="Q89" s="53">
        <f t="shared" si="16"/>
        <v>0</v>
      </c>
      <c r="R89" s="53">
        <f t="shared" si="17"/>
        <v>51</v>
      </c>
      <c r="S89" s="48"/>
    </row>
    <row r="90" spans="1:19" ht="15">
      <c r="A90" s="20" t="s">
        <v>128</v>
      </c>
      <c r="B90" s="25">
        <v>172</v>
      </c>
      <c r="C90" s="55" t="s">
        <v>306</v>
      </c>
      <c r="D90" s="17" t="s">
        <v>307</v>
      </c>
      <c r="E90" s="21" t="s">
        <v>218</v>
      </c>
      <c r="F90" s="48" t="s">
        <v>308</v>
      </c>
      <c r="G90" s="22">
        <v>5</v>
      </c>
      <c r="H90" s="22">
        <v>46</v>
      </c>
      <c r="I90" s="53">
        <f t="shared" si="12"/>
        <v>51</v>
      </c>
      <c r="K90" s="53">
        <f t="shared" si="13"/>
        <v>0</v>
      </c>
      <c r="M90" s="53">
        <f t="shared" si="14"/>
        <v>0</v>
      </c>
      <c r="N90"/>
      <c r="O90" s="53">
        <f t="shared" si="15"/>
        <v>0</v>
      </c>
      <c r="P90"/>
      <c r="Q90" s="53">
        <f t="shared" si="16"/>
        <v>0</v>
      </c>
      <c r="R90" s="53">
        <f t="shared" si="17"/>
        <v>51</v>
      </c>
      <c r="S90" s="48"/>
    </row>
    <row r="91" spans="1:19" s="22" customFormat="1" ht="15">
      <c r="A91" s="25" t="s">
        <v>226</v>
      </c>
      <c r="B91" s="25">
        <v>191</v>
      </c>
      <c r="C91" s="55" t="s">
        <v>347</v>
      </c>
      <c r="D91" s="22" t="s">
        <v>348</v>
      </c>
      <c r="E91" s="22" t="s">
        <v>218</v>
      </c>
      <c r="F91" s="50" t="s">
        <v>308</v>
      </c>
      <c r="G91" s="22">
        <v>5</v>
      </c>
      <c r="I91" s="53"/>
      <c r="K91" s="53"/>
      <c r="M91" s="53"/>
      <c r="O91" s="53"/>
      <c r="P91" s="22">
        <v>44</v>
      </c>
      <c r="Q91" s="53">
        <f t="shared" si="16"/>
        <v>49</v>
      </c>
      <c r="R91" s="53">
        <f t="shared" si="17"/>
        <v>49</v>
      </c>
      <c r="S91" s="51"/>
    </row>
    <row r="92" spans="1:19" ht="15">
      <c r="A92" s="20" t="s">
        <v>127</v>
      </c>
      <c r="B92" s="25">
        <v>37</v>
      </c>
      <c r="C92" s="55" t="s">
        <v>160</v>
      </c>
      <c r="D92" s="17" t="s">
        <v>64</v>
      </c>
      <c r="E92" s="21" t="s">
        <v>218</v>
      </c>
      <c r="F92" s="48" t="s">
        <v>308</v>
      </c>
      <c r="G92" s="22">
        <v>5</v>
      </c>
      <c r="H92" s="22">
        <v>43</v>
      </c>
      <c r="I92" s="53">
        <f aca="true" t="shared" si="18" ref="I92:I123">IF(IF(H92,H92+$G92,0)&lt;=70,IF(H92,H92+$G92,0),70)</f>
        <v>48</v>
      </c>
      <c r="K92" s="53">
        <f aca="true" t="shared" si="19" ref="K92:K123">IF(IF(J92,J92+$G92,0)&lt;=70,IF(J92,J92+$G92,0),70)</f>
        <v>0</v>
      </c>
      <c r="M92" s="53">
        <f aca="true" t="shared" si="20" ref="M92:M123">IF(IF(L92,L92+$G92,0)&lt;=70,IF(L92,L92+$G92,0),70)</f>
        <v>0</v>
      </c>
      <c r="N92"/>
      <c r="O92" s="53">
        <f aca="true" t="shared" si="21" ref="O92:O123">IF(IF(N92,N92+$G92,0)&lt;=70,IF(N92,N92+$G92,0),70)</f>
        <v>0</v>
      </c>
      <c r="P92"/>
      <c r="Q92" s="53">
        <f t="shared" si="16"/>
        <v>0</v>
      </c>
      <c r="R92" s="53">
        <f t="shared" si="17"/>
        <v>48</v>
      </c>
      <c r="S92" s="48"/>
    </row>
    <row r="93" spans="1:19" ht="15">
      <c r="A93" s="20" t="s">
        <v>126</v>
      </c>
      <c r="B93" s="25">
        <v>179</v>
      </c>
      <c r="C93" s="55" t="s">
        <v>325</v>
      </c>
      <c r="D93" s="22" t="s">
        <v>326</v>
      </c>
      <c r="E93" s="22" t="s">
        <v>218</v>
      </c>
      <c r="F93" s="48" t="s">
        <v>308</v>
      </c>
      <c r="G93" s="22">
        <v>5</v>
      </c>
      <c r="H93" s="22"/>
      <c r="I93" s="53">
        <f t="shared" si="18"/>
        <v>0</v>
      </c>
      <c r="J93">
        <v>43</v>
      </c>
      <c r="K93" s="53">
        <f t="shared" si="19"/>
        <v>48</v>
      </c>
      <c r="M93" s="53">
        <f t="shared" si="20"/>
        <v>0</v>
      </c>
      <c r="N93"/>
      <c r="O93" s="53">
        <f t="shared" si="21"/>
        <v>0</v>
      </c>
      <c r="P93"/>
      <c r="Q93" s="53">
        <f t="shared" si="16"/>
        <v>0</v>
      </c>
      <c r="R93" s="53">
        <f t="shared" si="17"/>
        <v>48</v>
      </c>
      <c r="S93" s="48"/>
    </row>
    <row r="94" spans="1:19" ht="15">
      <c r="A94" s="20" t="s">
        <v>127</v>
      </c>
      <c r="B94" s="25">
        <v>173</v>
      </c>
      <c r="C94" s="55" t="s">
        <v>262</v>
      </c>
      <c r="D94" s="22" t="s">
        <v>238</v>
      </c>
      <c r="E94" s="22" t="s">
        <v>218</v>
      </c>
      <c r="F94" s="48" t="s">
        <v>308</v>
      </c>
      <c r="G94" s="22">
        <v>5</v>
      </c>
      <c r="H94" s="22"/>
      <c r="I94" s="53">
        <f t="shared" si="18"/>
        <v>0</v>
      </c>
      <c r="J94">
        <v>0</v>
      </c>
      <c r="K94" s="53">
        <f t="shared" si="19"/>
        <v>0</v>
      </c>
      <c r="L94">
        <v>42</v>
      </c>
      <c r="M94" s="53">
        <f t="shared" si="20"/>
        <v>47</v>
      </c>
      <c r="N94">
        <v>0</v>
      </c>
      <c r="O94" s="53">
        <f t="shared" si="21"/>
        <v>0</v>
      </c>
      <c r="P94"/>
      <c r="Q94" s="53">
        <f t="shared" si="16"/>
        <v>0</v>
      </c>
      <c r="R94" s="53">
        <f t="shared" si="17"/>
        <v>47</v>
      </c>
      <c r="S94" s="48"/>
    </row>
    <row r="95" spans="1:19" ht="15">
      <c r="A95" s="20" t="s">
        <v>127</v>
      </c>
      <c r="B95" s="25">
        <v>188</v>
      </c>
      <c r="C95" s="55" t="s">
        <v>281</v>
      </c>
      <c r="D95" s="22" t="s">
        <v>343</v>
      </c>
      <c r="E95" s="22" t="s">
        <v>218</v>
      </c>
      <c r="F95" s="48" t="s">
        <v>308</v>
      </c>
      <c r="G95" s="22">
        <v>5</v>
      </c>
      <c r="H95" s="22">
        <v>0</v>
      </c>
      <c r="I95" s="53">
        <f t="shared" si="18"/>
        <v>0</v>
      </c>
      <c r="J95">
        <v>0</v>
      </c>
      <c r="K95" s="53">
        <f t="shared" si="19"/>
        <v>0</v>
      </c>
      <c r="L95">
        <v>41</v>
      </c>
      <c r="M95" s="53">
        <f t="shared" si="20"/>
        <v>46</v>
      </c>
      <c r="N95">
        <v>0</v>
      </c>
      <c r="O95" s="53">
        <f t="shared" si="21"/>
        <v>0</v>
      </c>
      <c r="P95"/>
      <c r="Q95" s="53">
        <f t="shared" si="16"/>
        <v>0</v>
      </c>
      <c r="R95" s="53">
        <f t="shared" si="17"/>
        <v>46</v>
      </c>
      <c r="S95" s="51"/>
    </row>
    <row r="96" spans="1:19" ht="15">
      <c r="A96" s="20" t="s">
        <v>226</v>
      </c>
      <c r="B96" s="25">
        <v>156</v>
      </c>
      <c r="C96" s="55" t="s">
        <v>266</v>
      </c>
      <c r="D96" s="48" t="s">
        <v>283</v>
      </c>
      <c r="E96" s="48" t="s">
        <v>218</v>
      </c>
      <c r="F96" s="48" t="s">
        <v>311</v>
      </c>
      <c r="G96" s="22">
        <v>5</v>
      </c>
      <c r="H96" s="22">
        <v>40</v>
      </c>
      <c r="I96" s="53">
        <f t="shared" si="18"/>
        <v>45</v>
      </c>
      <c r="K96" s="53">
        <f t="shared" si="19"/>
        <v>0</v>
      </c>
      <c r="M96" s="53">
        <f t="shared" si="20"/>
        <v>0</v>
      </c>
      <c r="N96"/>
      <c r="O96" s="53">
        <f t="shared" si="21"/>
        <v>0</v>
      </c>
      <c r="P96"/>
      <c r="Q96" s="53">
        <f t="shared" si="16"/>
        <v>0</v>
      </c>
      <c r="R96" s="53">
        <f t="shared" si="17"/>
        <v>45</v>
      </c>
      <c r="S96" s="51"/>
    </row>
    <row r="97" spans="1:19" ht="15">
      <c r="A97" s="20" t="s">
        <v>126</v>
      </c>
      <c r="B97" s="25">
        <v>61</v>
      </c>
      <c r="C97" s="50" t="s">
        <v>179</v>
      </c>
      <c r="D97" s="17" t="s">
        <v>84</v>
      </c>
      <c r="E97" s="21" t="s">
        <v>218</v>
      </c>
      <c r="F97" s="48" t="s">
        <v>308</v>
      </c>
      <c r="G97" s="22">
        <v>5</v>
      </c>
      <c r="H97" s="22"/>
      <c r="I97" s="53">
        <f t="shared" si="18"/>
        <v>0</v>
      </c>
      <c r="K97" s="53">
        <f t="shared" si="19"/>
        <v>0</v>
      </c>
      <c r="M97" s="53">
        <f t="shared" si="20"/>
        <v>0</v>
      </c>
      <c r="N97">
        <v>40</v>
      </c>
      <c r="O97" s="53">
        <f t="shared" si="21"/>
        <v>45</v>
      </c>
      <c r="P97"/>
      <c r="Q97" s="53">
        <f t="shared" si="16"/>
        <v>0</v>
      </c>
      <c r="R97" s="53">
        <f t="shared" si="17"/>
        <v>45</v>
      </c>
      <c r="S97" s="51"/>
    </row>
    <row r="98" spans="1:19" ht="15">
      <c r="A98" s="20" t="s">
        <v>127</v>
      </c>
      <c r="B98" s="25">
        <v>135</v>
      </c>
      <c r="C98" s="55" t="s">
        <v>244</v>
      </c>
      <c r="D98" s="17" t="s">
        <v>245</v>
      </c>
      <c r="E98" s="21" t="s">
        <v>218</v>
      </c>
      <c r="F98" s="48" t="s">
        <v>308</v>
      </c>
      <c r="G98" s="22">
        <v>5</v>
      </c>
      <c r="H98" s="22"/>
      <c r="I98" s="53">
        <f t="shared" si="18"/>
        <v>0</v>
      </c>
      <c r="K98" s="53">
        <f t="shared" si="19"/>
        <v>0</v>
      </c>
      <c r="M98" s="53">
        <f t="shared" si="20"/>
        <v>0</v>
      </c>
      <c r="N98">
        <v>40</v>
      </c>
      <c r="O98" s="53">
        <f t="shared" si="21"/>
        <v>45</v>
      </c>
      <c r="P98"/>
      <c r="Q98" s="53">
        <f aca="true" t="shared" si="22" ref="Q98:Q129">IF(IF(P98,P98+$G98,0)&lt;=70,IF(P98,P98+$G98,0),70)</f>
        <v>0</v>
      </c>
      <c r="R98" s="53">
        <f aca="true" t="shared" si="23" ref="R98:R129">I98+K98+M98+O98+Q98</f>
        <v>45</v>
      </c>
      <c r="S98" s="48"/>
    </row>
    <row r="99" spans="1:19" ht="15">
      <c r="A99" s="20" t="s">
        <v>126</v>
      </c>
      <c r="B99" s="25">
        <v>181</v>
      </c>
      <c r="C99" s="55" t="s">
        <v>237</v>
      </c>
      <c r="D99" s="17" t="s">
        <v>329</v>
      </c>
      <c r="E99" s="21" t="s">
        <v>218</v>
      </c>
      <c r="F99" s="48" t="s">
        <v>308</v>
      </c>
      <c r="G99" s="22">
        <v>5</v>
      </c>
      <c r="H99" s="22"/>
      <c r="I99" s="53">
        <f t="shared" si="18"/>
        <v>0</v>
      </c>
      <c r="J99">
        <v>38</v>
      </c>
      <c r="K99" s="53">
        <f t="shared" si="19"/>
        <v>43</v>
      </c>
      <c r="M99" s="53">
        <f t="shared" si="20"/>
        <v>0</v>
      </c>
      <c r="N99"/>
      <c r="O99" s="53">
        <f t="shared" si="21"/>
        <v>0</v>
      </c>
      <c r="P99"/>
      <c r="Q99" s="53">
        <f t="shared" si="22"/>
        <v>0</v>
      </c>
      <c r="R99" s="53">
        <f t="shared" si="23"/>
        <v>43</v>
      </c>
      <c r="S99" s="48"/>
    </row>
    <row r="100" spans="1:19" ht="15">
      <c r="A100" s="20" t="s">
        <v>127</v>
      </c>
      <c r="B100" s="25">
        <v>189</v>
      </c>
      <c r="C100" s="55" t="s">
        <v>344</v>
      </c>
      <c r="D100" s="17" t="s">
        <v>345</v>
      </c>
      <c r="E100" s="21" t="s">
        <v>218</v>
      </c>
      <c r="F100" s="48" t="s">
        <v>310</v>
      </c>
      <c r="G100" s="22">
        <v>5</v>
      </c>
      <c r="H100" s="22">
        <v>0</v>
      </c>
      <c r="I100" s="53">
        <f t="shared" si="18"/>
        <v>0</v>
      </c>
      <c r="J100">
        <v>0</v>
      </c>
      <c r="K100" s="53">
        <f t="shared" si="19"/>
        <v>0</v>
      </c>
      <c r="L100">
        <v>38</v>
      </c>
      <c r="M100" s="53">
        <f t="shared" si="20"/>
        <v>43</v>
      </c>
      <c r="N100">
        <v>0</v>
      </c>
      <c r="O100" s="53">
        <f t="shared" si="21"/>
        <v>0</v>
      </c>
      <c r="P100"/>
      <c r="Q100" s="53">
        <f t="shared" si="22"/>
        <v>0</v>
      </c>
      <c r="R100" s="53">
        <f t="shared" si="23"/>
        <v>43</v>
      </c>
      <c r="S100" s="48"/>
    </row>
    <row r="101" spans="1:19" ht="15">
      <c r="A101" s="20" t="s">
        <v>127</v>
      </c>
      <c r="B101" s="25">
        <v>21</v>
      </c>
      <c r="C101" s="50" t="s">
        <v>147</v>
      </c>
      <c r="D101" s="17" t="s">
        <v>24</v>
      </c>
      <c r="E101" s="21" t="s">
        <v>218</v>
      </c>
      <c r="F101" s="48" t="s">
        <v>308</v>
      </c>
      <c r="G101" s="22">
        <v>5</v>
      </c>
      <c r="H101" s="22"/>
      <c r="I101" s="53">
        <f t="shared" si="18"/>
        <v>0</v>
      </c>
      <c r="K101" s="53">
        <f t="shared" si="19"/>
        <v>0</v>
      </c>
      <c r="M101" s="53">
        <f t="shared" si="20"/>
        <v>0</v>
      </c>
      <c r="N101"/>
      <c r="O101" s="53">
        <f t="shared" si="21"/>
        <v>0</v>
      </c>
      <c r="P101"/>
      <c r="Q101" s="53">
        <f t="shared" si="22"/>
        <v>0</v>
      </c>
      <c r="R101" s="53">
        <f t="shared" si="23"/>
        <v>0</v>
      </c>
      <c r="S101" s="48"/>
    </row>
    <row r="102" spans="1:19" ht="15">
      <c r="A102" s="20" t="s">
        <v>126</v>
      </c>
      <c r="B102" s="25">
        <v>28</v>
      </c>
      <c r="C102" s="24" t="s">
        <v>132</v>
      </c>
      <c r="D102" s="17" t="s">
        <v>25</v>
      </c>
      <c r="E102" s="21" t="s">
        <v>218</v>
      </c>
      <c r="F102" s="48" t="s">
        <v>308</v>
      </c>
      <c r="G102" s="22">
        <v>5</v>
      </c>
      <c r="H102" s="22"/>
      <c r="I102" s="53">
        <f t="shared" si="18"/>
        <v>0</v>
      </c>
      <c r="K102" s="53">
        <f t="shared" si="19"/>
        <v>0</v>
      </c>
      <c r="M102" s="53">
        <f t="shared" si="20"/>
        <v>0</v>
      </c>
      <c r="N102"/>
      <c r="O102" s="53">
        <f t="shared" si="21"/>
        <v>0</v>
      </c>
      <c r="P102"/>
      <c r="Q102" s="53">
        <f t="shared" si="22"/>
        <v>0</v>
      </c>
      <c r="R102" s="53">
        <f t="shared" si="23"/>
        <v>0</v>
      </c>
      <c r="S102" s="48"/>
    </row>
    <row r="103" spans="1:19" ht="15">
      <c r="A103" s="20" t="s">
        <v>126</v>
      </c>
      <c r="B103" s="25">
        <v>30</v>
      </c>
      <c r="C103" s="55" t="s">
        <v>153</v>
      </c>
      <c r="D103" s="17" t="s">
        <v>59</v>
      </c>
      <c r="E103" s="21" t="s">
        <v>218</v>
      </c>
      <c r="F103" s="48" t="s">
        <v>308</v>
      </c>
      <c r="G103" s="22">
        <v>5</v>
      </c>
      <c r="H103" s="22"/>
      <c r="I103" s="53">
        <f t="shared" si="18"/>
        <v>0</v>
      </c>
      <c r="K103" s="53">
        <f t="shared" si="19"/>
        <v>0</v>
      </c>
      <c r="M103" s="53">
        <f t="shared" si="20"/>
        <v>0</v>
      </c>
      <c r="N103"/>
      <c r="O103" s="53">
        <f t="shared" si="21"/>
        <v>0</v>
      </c>
      <c r="P103"/>
      <c r="Q103" s="53">
        <f t="shared" si="22"/>
        <v>0</v>
      </c>
      <c r="R103" s="53">
        <f t="shared" si="23"/>
        <v>0</v>
      </c>
      <c r="S103" s="48"/>
    </row>
    <row r="104" spans="1:19" ht="15">
      <c r="A104" s="20" t="s">
        <v>126</v>
      </c>
      <c r="B104" s="25">
        <v>31</v>
      </c>
      <c r="C104" s="55" t="s">
        <v>154</v>
      </c>
      <c r="D104" s="17" t="s">
        <v>17</v>
      </c>
      <c r="E104" s="21" t="s">
        <v>218</v>
      </c>
      <c r="F104" s="48" t="s">
        <v>308</v>
      </c>
      <c r="G104" s="22">
        <v>5</v>
      </c>
      <c r="H104" s="22"/>
      <c r="I104" s="53">
        <f t="shared" si="18"/>
        <v>0</v>
      </c>
      <c r="K104" s="53">
        <f t="shared" si="19"/>
        <v>0</v>
      </c>
      <c r="M104" s="53">
        <f t="shared" si="20"/>
        <v>0</v>
      </c>
      <c r="N104"/>
      <c r="O104" s="53">
        <f t="shared" si="21"/>
        <v>0</v>
      </c>
      <c r="P104"/>
      <c r="Q104" s="53">
        <f t="shared" si="22"/>
        <v>0</v>
      </c>
      <c r="R104" s="53">
        <f t="shared" si="23"/>
        <v>0</v>
      </c>
      <c r="S104" s="48"/>
    </row>
    <row r="105" spans="1:19" ht="15">
      <c r="A105" s="20" t="s">
        <v>126</v>
      </c>
      <c r="B105" s="25">
        <v>32</v>
      </c>
      <c r="C105" s="55" t="s">
        <v>155</v>
      </c>
      <c r="D105" s="17" t="s">
        <v>60</v>
      </c>
      <c r="E105" s="21" t="s">
        <v>218</v>
      </c>
      <c r="F105" s="48" t="s">
        <v>308</v>
      </c>
      <c r="G105" s="22">
        <v>5</v>
      </c>
      <c r="H105" s="22"/>
      <c r="I105" s="53">
        <f t="shared" si="18"/>
        <v>0</v>
      </c>
      <c r="K105" s="53">
        <f t="shared" si="19"/>
        <v>0</v>
      </c>
      <c r="M105" s="53">
        <f t="shared" si="20"/>
        <v>0</v>
      </c>
      <c r="N105"/>
      <c r="O105" s="53">
        <f t="shared" si="21"/>
        <v>0</v>
      </c>
      <c r="P105"/>
      <c r="Q105" s="53">
        <f t="shared" si="22"/>
        <v>0</v>
      </c>
      <c r="R105" s="53">
        <f t="shared" si="23"/>
        <v>0</v>
      </c>
      <c r="S105" s="48"/>
    </row>
    <row r="106" spans="1:19" ht="15">
      <c r="A106" s="20" t="s">
        <v>126</v>
      </c>
      <c r="B106" s="25">
        <v>35</v>
      </c>
      <c r="C106" s="50" t="s">
        <v>158</v>
      </c>
      <c r="D106" s="17" t="s">
        <v>63</v>
      </c>
      <c r="E106" s="21" t="s">
        <v>218</v>
      </c>
      <c r="F106" s="48" t="s">
        <v>308</v>
      </c>
      <c r="G106" s="22">
        <v>5</v>
      </c>
      <c r="H106" s="22"/>
      <c r="I106" s="53">
        <f t="shared" si="18"/>
        <v>0</v>
      </c>
      <c r="K106" s="53">
        <f t="shared" si="19"/>
        <v>0</v>
      </c>
      <c r="M106" s="53">
        <f t="shared" si="20"/>
        <v>0</v>
      </c>
      <c r="N106"/>
      <c r="O106" s="53">
        <f t="shared" si="21"/>
        <v>0</v>
      </c>
      <c r="P106"/>
      <c r="Q106" s="53">
        <f t="shared" si="22"/>
        <v>0</v>
      </c>
      <c r="R106" s="53">
        <f t="shared" si="23"/>
        <v>0</v>
      </c>
      <c r="S106" s="48"/>
    </row>
    <row r="107" spans="1:19" ht="15">
      <c r="A107" s="20" t="s">
        <v>126</v>
      </c>
      <c r="B107" s="25">
        <v>38</v>
      </c>
      <c r="C107" s="55" t="s">
        <v>161</v>
      </c>
      <c r="D107" s="17" t="s">
        <v>65</v>
      </c>
      <c r="E107" s="21" t="s">
        <v>218</v>
      </c>
      <c r="F107" s="48" t="s">
        <v>310</v>
      </c>
      <c r="G107" s="22">
        <v>5</v>
      </c>
      <c r="H107" s="22"/>
      <c r="I107" s="53">
        <f t="shared" si="18"/>
        <v>0</v>
      </c>
      <c r="K107" s="53">
        <f t="shared" si="19"/>
        <v>0</v>
      </c>
      <c r="M107" s="53">
        <f t="shared" si="20"/>
        <v>0</v>
      </c>
      <c r="N107"/>
      <c r="O107" s="53">
        <f t="shared" si="21"/>
        <v>0</v>
      </c>
      <c r="P107"/>
      <c r="Q107" s="53">
        <f t="shared" si="22"/>
        <v>0</v>
      </c>
      <c r="R107" s="53">
        <f t="shared" si="23"/>
        <v>0</v>
      </c>
      <c r="S107" s="51"/>
    </row>
    <row r="108" spans="1:19" ht="15">
      <c r="A108" s="20" t="s">
        <v>126</v>
      </c>
      <c r="B108" s="25">
        <v>41</v>
      </c>
      <c r="C108" s="55" t="s">
        <v>164</v>
      </c>
      <c r="D108" s="17" t="s">
        <v>68</v>
      </c>
      <c r="E108" s="21" t="s">
        <v>218</v>
      </c>
      <c r="F108" s="48" t="s">
        <v>311</v>
      </c>
      <c r="G108" s="22">
        <v>5</v>
      </c>
      <c r="H108" s="22"/>
      <c r="I108" s="53">
        <f t="shared" si="18"/>
        <v>0</v>
      </c>
      <c r="K108" s="53">
        <f t="shared" si="19"/>
        <v>0</v>
      </c>
      <c r="M108" s="53">
        <f t="shared" si="20"/>
        <v>0</v>
      </c>
      <c r="N108"/>
      <c r="O108" s="53">
        <f t="shared" si="21"/>
        <v>0</v>
      </c>
      <c r="P108"/>
      <c r="Q108" s="53">
        <f t="shared" si="22"/>
        <v>0</v>
      </c>
      <c r="R108" s="53">
        <f t="shared" si="23"/>
        <v>0</v>
      </c>
      <c r="S108"/>
    </row>
    <row r="109" spans="1:19" ht="15">
      <c r="A109" s="20" t="s">
        <v>126</v>
      </c>
      <c r="B109" s="25">
        <v>45</v>
      </c>
      <c r="C109" s="55" t="s">
        <v>167</v>
      </c>
      <c r="D109" s="17" t="s">
        <v>71</v>
      </c>
      <c r="E109" s="21" t="s">
        <v>218</v>
      </c>
      <c r="F109" s="48" t="s">
        <v>308</v>
      </c>
      <c r="G109" s="22">
        <v>5</v>
      </c>
      <c r="H109" s="22"/>
      <c r="I109" s="53">
        <f t="shared" si="18"/>
        <v>0</v>
      </c>
      <c r="K109" s="53">
        <f t="shared" si="19"/>
        <v>0</v>
      </c>
      <c r="M109" s="53">
        <f t="shared" si="20"/>
        <v>0</v>
      </c>
      <c r="N109"/>
      <c r="O109" s="53">
        <f t="shared" si="21"/>
        <v>0</v>
      </c>
      <c r="P109"/>
      <c r="Q109" s="53">
        <f t="shared" si="22"/>
        <v>0</v>
      </c>
      <c r="R109" s="53">
        <f t="shared" si="23"/>
        <v>0</v>
      </c>
      <c r="S109" s="48"/>
    </row>
    <row r="110" spans="1:19" ht="15">
      <c r="A110" s="20" t="s">
        <v>226</v>
      </c>
      <c r="B110" s="25">
        <v>46</v>
      </c>
      <c r="C110" s="50" t="s">
        <v>137</v>
      </c>
      <c r="D110" s="17" t="s">
        <v>72</v>
      </c>
      <c r="E110" s="21" t="s">
        <v>218</v>
      </c>
      <c r="F110" s="48" t="s">
        <v>308</v>
      </c>
      <c r="G110" s="22">
        <v>5</v>
      </c>
      <c r="H110" s="22"/>
      <c r="I110" s="53">
        <f t="shared" si="18"/>
        <v>0</v>
      </c>
      <c r="K110" s="53">
        <f t="shared" si="19"/>
        <v>0</v>
      </c>
      <c r="M110" s="53">
        <f t="shared" si="20"/>
        <v>0</v>
      </c>
      <c r="N110"/>
      <c r="O110" s="53">
        <f t="shared" si="21"/>
        <v>0</v>
      </c>
      <c r="P110"/>
      <c r="Q110" s="53">
        <f t="shared" si="22"/>
        <v>0</v>
      </c>
      <c r="R110" s="53">
        <f t="shared" si="23"/>
        <v>0</v>
      </c>
      <c r="S110" s="48"/>
    </row>
    <row r="111" spans="1:19" ht="15">
      <c r="A111" s="20" t="s">
        <v>226</v>
      </c>
      <c r="B111" s="25">
        <v>49</v>
      </c>
      <c r="C111" s="55" t="s">
        <v>169</v>
      </c>
      <c r="D111" s="17" t="s">
        <v>75</v>
      </c>
      <c r="E111" s="21" t="s">
        <v>218</v>
      </c>
      <c r="F111" s="48" t="s">
        <v>308</v>
      </c>
      <c r="G111" s="22">
        <v>5</v>
      </c>
      <c r="H111" s="22"/>
      <c r="I111" s="53">
        <f t="shared" si="18"/>
        <v>0</v>
      </c>
      <c r="K111" s="53">
        <f t="shared" si="19"/>
        <v>0</v>
      </c>
      <c r="M111" s="53">
        <f t="shared" si="20"/>
        <v>0</v>
      </c>
      <c r="N111"/>
      <c r="O111" s="53">
        <f t="shared" si="21"/>
        <v>0</v>
      </c>
      <c r="P111"/>
      <c r="Q111" s="53">
        <f t="shared" si="22"/>
        <v>0</v>
      </c>
      <c r="R111" s="53">
        <f t="shared" si="23"/>
        <v>0</v>
      </c>
      <c r="S111" s="48"/>
    </row>
    <row r="112" spans="1:19" ht="15">
      <c r="A112" s="20" t="s">
        <v>126</v>
      </c>
      <c r="B112" s="25">
        <v>50</v>
      </c>
      <c r="C112" s="55" t="s">
        <v>170</v>
      </c>
      <c r="D112" s="17" t="s">
        <v>76</v>
      </c>
      <c r="E112" s="21" t="s">
        <v>218</v>
      </c>
      <c r="F112" s="48" t="s">
        <v>308</v>
      </c>
      <c r="G112" s="22">
        <v>5</v>
      </c>
      <c r="H112" s="22"/>
      <c r="I112" s="53">
        <f t="shared" si="18"/>
        <v>0</v>
      </c>
      <c r="K112" s="53">
        <f t="shared" si="19"/>
        <v>0</v>
      </c>
      <c r="M112" s="53">
        <f t="shared" si="20"/>
        <v>0</v>
      </c>
      <c r="N112"/>
      <c r="O112" s="53">
        <f t="shared" si="21"/>
        <v>0</v>
      </c>
      <c r="P112"/>
      <c r="Q112" s="53">
        <f t="shared" si="22"/>
        <v>0</v>
      </c>
      <c r="R112" s="53">
        <f t="shared" si="23"/>
        <v>0</v>
      </c>
      <c r="S112" s="48"/>
    </row>
    <row r="113" spans="1:19" ht="15">
      <c r="A113" s="20" t="s">
        <v>126</v>
      </c>
      <c r="B113" s="25">
        <v>54</v>
      </c>
      <c r="C113" s="55" t="s">
        <v>172</v>
      </c>
      <c r="D113" s="17" t="s">
        <v>59</v>
      </c>
      <c r="E113" s="21" t="s">
        <v>218</v>
      </c>
      <c r="F113" s="48" t="s">
        <v>308</v>
      </c>
      <c r="G113" s="22">
        <v>5</v>
      </c>
      <c r="H113" s="22"/>
      <c r="I113" s="53">
        <f t="shared" si="18"/>
        <v>0</v>
      </c>
      <c r="K113" s="53">
        <f t="shared" si="19"/>
        <v>0</v>
      </c>
      <c r="M113" s="53">
        <f t="shared" si="20"/>
        <v>0</v>
      </c>
      <c r="N113"/>
      <c r="O113" s="53">
        <f t="shared" si="21"/>
        <v>0</v>
      </c>
      <c r="P113"/>
      <c r="Q113" s="53">
        <f t="shared" si="22"/>
        <v>0</v>
      </c>
      <c r="R113" s="53">
        <f t="shared" si="23"/>
        <v>0</v>
      </c>
      <c r="S113" s="51"/>
    </row>
    <row r="114" spans="1:19" ht="15">
      <c r="A114" s="20" t="s">
        <v>126</v>
      </c>
      <c r="B114" s="25">
        <v>56</v>
      </c>
      <c r="C114" s="50" t="s">
        <v>174</v>
      </c>
      <c r="D114" s="17" t="s">
        <v>74</v>
      </c>
      <c r="E114" s="21" t="s">
        <v>218</v>
      </c>
      <c r="F114" s="48" t="s">
        <v>308</v>
      </c>
      <c r="G114" s="22">
        <v>5</v>
      </c>
      <c r="H114" s="22"/>
      <c r="I114" s="53">
        <f t="shared" si="18"/>
        <v>0</v>
      </c>
      <c r="K114" s="53">
        <f t="shared" si="19"/>
        <v>0</v>
      </c>
      <c r="M114" s="53">
        <f t="shared" si="20"/>
        <v>0</v>
      </c>
      <c r="N114"/>
      <c r="O114" s="53">
        <f t="shared" si="21"/>
        <v>0</v>
      </c>
      <c r="P114"/>
      <c r="Q114" s="53">
        <f t="shared" si="22"/>
        <v>0</v>
      </c>
      <c r="R114" s="53">
        <f t="shared" si="23"/>
        <v>0</v>
      </c>
      <c r="S114" s="48"/>
    </row>
    <row r="115" spans="1:19" ht="15">
      <c r="A115" s="20" t="s">
        <v>127</v>
      </c>
      <c r="B115" s="25">
        <v>62</v>
      </c>
      <c r="C115" s="55" t="s">
        <v>149</v>
      </c>
      <c r="D115" s="17" t="s">
        <v>85</v>
      </c>
      <c r="E115" s="21" t="s">
        <v>218</v>
      </c>
      <c r="F115" s="48" t="s">
        <v>308</v>
      </c>
      <c r="G115" s="22">
        <v>5</v>
      </c>
      <c r="H115" s="22"/>
      <c r="I115" s="53">
        <f t="shared" si="18"/>
        <v>0</v>
      </c>
      <c r="K115" s="53">
        <f t="shared" si="19"/>
        <v>0</v>
      </c>
      <c r="M115" s="53">
        <f t="shared" si="20"/>
        <v>0</v>
      </c>
      <c r="N115"/>
      <c r="O115" s="53">
        <f t="shared" si="21"/>
        <v>0</v>
      </c>
      <c r="P115"/>
      <c r="Q115" s="53">
        <f t="shared" si="22"/>
        <v>0</v>
      </c>
      <c r="R115" s="53">
        <f t="shared" si="23"/>
        <v>0</v>
      </c>
      <c r="S115" s="48"/>
    </row>
    <row r="116" spans="1:19" ht="15">
      <c r="A116" s="20" t="s">
        <v>126</v>
      </c>
      <c r="B116" s="25">
        <v>63</v>
      </c>
      <c r="C116" s="55" t="s">
        <v>180</v>
      </c>
      <c r="D116" s="17" t="s">
        <v>86</v>
      </c>
      <c r="E116" s="21" t="s">
        <v>218</v>
      </c>
      <c r="F116" s="48" t="s">
        <v>308</v>
      </c>
      <c r="G116" s="22">
        <v>5</v>
      </c>
      <c r="H116" s="22"/>
      <c r="I116" s="53">
        <f t="shared" si="18"/>
        <v>0</v>
      </c>
      <c r="K116" s="53">
        <f t="shared" si="19"/>
        <v>0</v>
      </c>
      <c r="M116" s="53">
        <f t="shared" si="20"/>
        <v>0</v>
      </c>
      <c r="N116"/>
      <c r="O116" s="53">
        <f t="shared" si="21"/>
        <v>0</v>
      </c>
      <c r="P116"/>
      <c r="Q116" s="53">
        <f t="shared" si="22"/>
        <v>0</v>
      </c>
      <c r="R116" s="53">
        <f t="shared" si="23"/>
        <v>0</v>
      </c>
      <c r="S116" s="48"/>
    </row>
    <row r="117" spans="1:19" ht="15">
      <c r="A117" s="20" t="s">
        <v>128</v>
      </c>
      <c r="B117" s="25">
        <v>64</v>
      </c>
      <c r="C117" s="55" t="s">
        <v>181</v>
      </c>
      <c r="D117" s="17" t="s">
        <v>87</v>
      </c>
      <c r="E117" s="21" t="s">
        <v>218</v>
      </c>
      <c r="F117" s="48" t="s">
        <v>308</v>
      </c>
      <c r="G117" s="22">
        <v>5</v>
      </c>
      <c r="H117" s="22"/>
      <c r="I117" s="53">
        <f t="shared" si="18"/>
        <v>0</v>
      </c>
      <c r="K117" s="53">
        <f t="shared" si="19"/>
        <v>0</v>
      </c>
      <c r="M117" s="53">
        <f t="shared" si="20"/>
        <v>0</v>
      </c>
      <c r="N117"/>
      <c r="O117" s="53">
        <f t="shared" si="21"/>
        <v>0</v>
      </c>
      <c r="P117"/>
      <c r="Q117" s="53">
        <f t="shared" si="22"/>
        <v>0</v>
      </c>
      <c r="R117" s="53">
        <f t="shared" si="23"/>
        <v>0</v>
      </c>
      <c r="S117" s="51"/>
    </row>
    <row r="118" spans="1:19" ht="15">
      <c r="A118" s="20" t="s">
        <v>226</v>
      </c>
      <c r="B118" s="25">
        <v>68</v>
      </c>
      <c r="C118" s="55" t="s">
        <v>184</v>
      </c>
      <c r="D118" s="17" t="s">
        <v>89</v>
      </c>
      <c r="E118" s="21" t="s">
        <v>218</v>
      </c>
      <c r="F118" s="48" t="s">
        <v>308</v>
      </c>
      <c r="G118" s="22">
        <v>5</v>
      </c>
      <c r="H118" s="22"/>
      <c r="I118" s="53">
        <f t="shared" si="18"/>
        <v>0</v>
      </c>
      <c r="K118" s="53">
        <f t="shared" si="19"/>
        <v>0</v>
      </c>
      <c r="M118" s="53">
        <f t="shared" si="20"/>
        <v>0</v>
      </c>
      <c r="N118"/>
      <c r="O118" s="53">
        <f t="shared" si="21"/>
        <v>0</v>
      </c>
      <c r="P118"/>
      <c r="Q118" s="53">
        <f t="shared" si="22"/>
        <v>0</v>
      </c>
      <c r="R118" s="53">
        <f t="shared" si="23"/>
        <v>0</v>
      </c>
      <c r="S118" s="51"/>
    </row>
    <row r="119" spans="1:19" ht="15">
      <c r="A119" s="20" t="s">
        <v>128</v>
      </c>
      <c r="B119" s="25">
        <v>69</v>
      </c>
      <c r="C119" s="55" t="s">
        <v>166</v>
      </c>
      <c r="D119" s="17" t="s">
        <v>21</v>
      </c>
      <c r="E119" s="21" t="s">
        <v>218</v>
      </c>
      <c r="F119" s="48" t="s">
        <v>308</v>
      </c>
      <c r="G119" s="22">
        <v>5</v>
      </c>
      <c r="H119" s="22"/>
      <c r="I119" s="53">
        <f t="shared" si="18"/>
        <v>0</v>
      </c>
      <c r="K119" s="53">
        <f t="shared" si="19"/>
        <v>0</v>
      </c>
      <c r="M119" s="53">
        <f t="shared" si="20"/>
        <v>0</v>
      </c>
      <c r="N119"/>
      <c r="O119" s="53">
        <f t="shared" si="21"/>
        <v>0</v>
      </c>
      <c r="P119"/>
      <c r="Q119" s="53">
        <f t="shared" si="22"/>
        <v>0</v>
      </c>
      <c r="R119" s="53">
        <f t="shared" si="23"/>
        <v>0</v>
      </c>
      <c r="S119" s="48"/>
    </row>
    <row r="120" spans="1:19" ht="15">
      <c r="A120" s="20" t="s">
        <v>128</v>
      </c>
      <c r="B120" s="25">
        <v>72</v>
      </c>
      <c r="C120" s="55" t="s">
        <v>186</v>
      </c>
      <c r="D120" s="17" t="s">
        <v>91</v>
      </c>
      <c r="E120" s="21" t="s">
        <v>218</v>
      </c>
      <c r="F120" s="48" t="s">
        <v>308</v>
      </c>
      <c r="G120" s="22">
        <v>5</v>
      </c>
      <c r="H120" s="22"/>
      <c r="I120" s="53">
        <f t="shared" si="18"/>
        <v>0</v>
      </c>
      <c r="K120" s="53">
        <f t="shared" si="19"/>
        <v>0</v>
      </c>
      <c r="M120" s="53">
        <f t="shared" si="20"/>
        <v>0</v>
      </c>
      <c r="N120"/>
      <c r="O120" s="53">
        <f t="shared" si="21"/>
        <v>0</v>
      </c>
      <c r="P120"/>
      <c r="Q120" s="53">
        <f t="shared" si="22"/>
        <v>0</v>
      </c>
      <c r="R120" s="53">
        <f t="shared" si="23"/>
        <v>0</v>
      </c>
      <c r="S120" s="48"/>
    </row>
    <row r="121" spans="1:19" ht="15">
      <c r="A121" s="20" t="s">
        <v>226</v>
      </c>
      <c r="B121" s="25">
        <v>73</v>
      </c>
      <c r="C121" s="55" t="s">
        <v>187</v>
      </c>
      <c r="D121" s="17" t="s">
        <v>92</v>
      </c>
      <c r="E121" s="21" t="s">
        <v>218</v>
      </c>
      <c r="F121" s="48" t="s">
        <v>308</v>
      </c>
      <c r="G121" s="22">
        <v>5</v>
      </c>
      <c r="H121" s="22"/>
      <c r="I121" s="53">
        <f t="shared" si="18"/>
        <v>0</v>
      </c>
      <c r="K121" s="53">
        <f t="shared" si="19"/>
        <v>0</v>
      </c>
      <c r="M121" s="53">
        <f t="shared" si="20"/>
        <v>0</v>
      </c>
      <c r="N121"/>
      <c r="O121" s="53">
        <f t="shared" si="21"/>
        <v>0</v>
      </c>
      <c r="P121"/>
      <c r="Q121" s="53">
        <f t="shared" si="22"/>
        <v>0</v>
      </c>
      <c r="R121" s="53">
        <f t="shared" si="23"/>
        <v>0</v>
      </c>
      <c r="S121" s="48"/>
    </row>
    <row r="122" spans="1:19" ht="15">
      <c r="A122" s="20" t="s">
        <v>128</v>
      </c>
      <c r="B122" s="25">
        <v>76</v>
      </c>
      <c r="C122" s="55" t="s">
        <v>190</v>
      </c>
      <c r="D122" s="17" t="s">
        <v>94</v>
      </c>
      <c r="E122" s="21" t="s">
        <v>219</v>
      </c>
      <c r="F122" s="48" t="s">
        <v>308</v>
      </c>
      <c r="G122" s="22">
        <v>10</v>
      </c>
      <c r="H122" s="22">
        <v>53</v>
      </c>
      <c r="I122" s="53">
        <f t="shared" si="18"/>
        <v>63</v>
      </c>
      <c r="J122">
        <v>35</v>
      </c>
      <c r="K122" s="53">
        <f t="shared" si="19"/>
        <v>45</v>
      </c>
      <c r="L122">
        <v>53</v>
      </c>
      <c r="M122" s="53">
        <f t="shared" si="20"/>
        <v>63</v>
      </c>
      <c r="N122">
        <v>31</v>
      </c>
      <c r="O122" s="53">
        <f t="shared" si="21"/>
        <v>41</v>
      </c>
      <c r="P122">
        <v>50</v>
      </c>
      <c r="Q122" s="53">
        <f t="shared" si="22"/>
        <v>60</v>
      </c>
      <c r="R122" s="53">
        <f t="shared" si="23"/>
        <v>272</v>
      </c>
      <c r="S122" s="51"/>
    </row>
    <row r="123" spans="1:19" ht="15">
      <c r="A123" s="20" t="s">
        <v>226</v>
      </c>
      <c r="B123" s="25">
        <v>91</v>
      </c>
      <c r="C123" s="50" t="s">
        <v>196</v>
      </c>
      <c r="D123" s="48" t="s">
        <v>103</v>
      </c>
      <c r="E123" s="48" t="s">
        <v>219</v>
      </c>
      <c r="F123" s="48" t="s">
        <v>311</v>
      </c>
      <c r="G123" s="22">
        <v>10</v>
      </c>
      <c r="H123" s="22">
        <v>52</v>
      </c>
      <c r="I123" s="53">
        <f t="shared" si="18"/>
        <v>62</v>
      </c>
      <c r="J123">
        <v>40</v>
      </c>
      <c r="K123" s="53">
        <f t="shared" si="19"/>
        <v>50</v>
      </c>
      <c r="L123">
        <v>45</v>
      </c>
      <c r="M123" s="53">
        <f t="shared" si="20"/>
        <v>55</v>
      </c>
      <c r="N123">
        <v>34</v>
      </c>
      <c r="O123" s="53">
        <f t="shared" si="21"/>
        <v>44</v>
      </c>
      <c r="P123" s="48">
        <v>33</v>
      </c>
      <c r="Q123" s="53">
        <f t="shared" si="22"/>
        <v>43</v>
      </c>
      <c r="R123" s="53">
        <f t="shared" si="23"/>
        <v>254</v>
      </c>
      <c r="S123" s="48"/>
    </row>
    <row r="124" spans="1:19" ht="15">
      <c r="A124" s="20" t="s">
        <v>126</v>
      </c>
      <c r="B124" s="25">
        <v>83</v>
      </c>
      <c r="C124" s="55" t="s">
        <v>216</v>
      </c>
      <c r="D124" s="17" t="s">
        <v>97</v>
      </c>
      <c r="E124" s="21" t="s">
        <v>219</v>
      </c>
      <c r="F124" s="48" t="s">
        <v>311</v>
      </c>
      <c r="G124" s="22">
        <v>10</v>
      </c>
      <c r="H124" s="22">
        <v>44</v>
      </c>
      <c r="I124" s="53">
        <f aca="true" t="shared" si="24" ref="I124:I155">IF(IF(H124,H124+$G124,0)&lt;=70,IF(H124,H124+$G124,0),70)</f>
        <v>54</v>
      </c>
      <c r="J124">
        <v>37</v>
      </c>
      <c r="K124" s="53">
        <f aca="true" t="shared" si="25" ref="K124:K155">IF(IF(J124,J124+$G124,0)&lt;=70,IF(J124,J124+$G124,0),70)</f>
        <v>47</v>
      </c>
      <c r="L124">
        <v>36</v>
      </c>
      <c r="M124" s="53">
        <f aca="true" t="shared" si="26" ref="M124:M155">IF(IF(L124,L124+$G124,0)&lt;=70,IF(L124,L124+$G124,0),70)</f>
        <v>46</v>
      </c>
      <c r="N124">
        <v>37</v>
      </c>
      <c r="O124" s="53">
        <f aca="true" t="shared" si="27" ref="O124:O155">IF(IF(N124,N124+$G124,0)&lt;=70,IF(N124,N124+$G124,0),70)</f>
        <v>47</v>
      </c>
      <c r="P124">
        <v>38</v>
      </c>
      <c r="Q124" s="53">
        <f t="shared" si="22"/>
        <v>48</v>
      </c>
      <c r="R124" s="53">
        <f t="shared" si="23"/>
        <v>242</v>
      </c>
      <c r="S124" s="51"/>
    </row>
    <row r="125" spans="1:19" ht="15">
      <c r="A125" s="20" t="s">
        <v>226</v>
      </c>
      <c r="B125" s="25">
        <v>120</v>
      </c>
      <c r="C125" s="55" t="s">
        <v>145</v>
      </c>
      <c r="D125" s="17" t="s">
        <v>16</v>
      </c>
      <c r="E125" s="21" t="s">
        <v>219</v>
      </c>
      <c r="F125" s="50" t="s">
        <v>308</v>
      </c>
      <c r="G125" s="22">
        <v>10</v>
      </c>
      <c r="H125" s="22">
        <v>39</v>
      </c>
      <c r="I125" s="53">
        <f t="shared" si="24"/>
        <v>49</v>
      </c>
      <c r="K125" s="53">
        <f t="shared" si="25"/>
        <v>0</v>
      </c>
      <c r="L125">
        <v>49</v>
      </c>
      <c r="M125" s="53">
        <f t="shared" si="26"/>
        <v>59</v>
      </c>
      <c r="N125">
        <v>34</v>
      </c>
      <c r="O125" s="53">
        <f t="shared" si="27"/>
        <v>44</v>
      </c>
      <c r="P125">
        <v>42</v>
      </c>
      <c r="Q125" s="53">
        <f t="shared" si="22"/>
        <v>52</v>
      </c>
      <c r="R125" s="53">
        <f t="shared" si="23"/>
        <v>204</v>
      </c>
      <c r="S125" s="48"/>
    </row>
    <row r="126" spans="1:19" ht="15">
      <c r="A126" s="20" t="s">
        <v>128</v>
      </c>
      <c r="B126" s="25">
        <v>87</v>
      </c>
      <c r="C126" s="50" t="s">
        <v>152</v>
      </c>
      <c r="D126" s="17" t="s">
        <v>100</v>
      </c>
      <c r="E126" s="21" t="s">
        <v>219</v>
      </c>
      <c r="F126" s="48" t="s">
        <v>308</v>
      </c>
      <c r="G126" s="22">
        <v>10</v>
      </c>
      <c r="H126" s="22">
        <v>59</v>
      </c>
      <c r="I126" s="53">
        <f t="shared" si="24"/>
        <v>69</v>
      </c>
      <c r="K126" s="53">
        <f t="shared" si="25"/>
        <v>0</v>
      </c>
      <c r="L126">
        <v>53</v>
      </c>
      <c r="M126" s="53">
        <f t="shared" si="26"/>
        <v>63</v>
      </c>
      <c r="N126"/>
      <c r="O126" s="53">
        <f t="shared" si="27"/>
        <v>0</v>
      </c>
      <c r="P126">
        <v>45</v>
      </c>
      <c r="Q126" s="53">
        <f t="shared" si="22"/>
        <v>55</v>
      </c>
      <c r="R126" s="53">
        <f t="shared" si="23"/>
        <v>187</v>
      </c>
      <c r="S126" s="22"/>
    </row>
    <row r="127" spans="1:19" ht="15">
      <c r="A127" s="20" t="s">
        <v>127</v>
      </c>
      <c r="B127" s="25">
        <v>94</v>
      </c>
      <c r="C127" s="55" t="s">
        <v>197</v>
      </c>
      <c r="D127" s="48" t="s">
        <v>27</v>
      </c>
      <c r="E127" s="48" t="s">
        <v>219</v>
      </c>
      <c r="F127" s="48" t="s">
        <v>308</v>
      </c>
      <c r="G127" s="22">
        <v>10</v>
      </c>
      <c r="H127" s="22">
        <v>39</v>
      </c>
      <c r="I127" s="53">
        <f t="shared" si="24"/>
        <v>49</v>
      </c>
      <c r="J127">
        <v>24</v>
      </c>
      <c r="K127" s="53">
        <f t="shared" si="25"/>
        <v>34</v>
      </c>
      <c r="L127">
        <v>43</v>
      </c>
      <c r="M127" s="53">
        <f t="shared" si="26"/>
        <v>53</v>
      </c>
      <c r="N127"/>
      <c r="O127" s="53">
        <f t="shared" si="27"/>
        <v>0</v>
      </c>
      <c r="P127">
        <v>35</v>
      </c>
      <c r="Q127" s="53">
        <f t="shared" si="22"/>
        <v>45</v>
      </c>
      <c r="R127" s="53">
        <f t="shared" si="23"/>
        <v>181</v>
      </c>
      <c r="S127" s="48"/>
    </row>
    <row r="128" spans="1:19" ht="15">
      <c r="A128" s="20" t="s">
        <v>126</v>
      </c>
      <c r="B128" s="25">
        <v>110</v>
      </c>
      <c r="C128" s="55" t="s">
        <v>193</v>
      </c>
      <c r="D128" s="17" t="s">
        <v>79</v>
      </c>
      <c r="E128" s="21" t="s">
        <v>219</v>
      </c>
      <c r="F128" s="50" t="s">
        <v>311</v>
      </c>
      <c r="G128" s="22">
        <v>10</v>
      </c>
      <c r="H128" s="22">
        <v>36</v>
      </c>
      <c r="I128" s="53">
        <f t="shared" si="24"/>
        <v>46</v>
      </c>
      <c r="J128">
        <v>21</v>
      </c>
      <c r="K128" s="53">
        <f t="shared" si="25"/>
        <v>31</v>
      </c>
      <c r="L128">
        <v>34</v>
      </c>
      <c r="M128" s="53">
        <f t="shared" si="26"/>
        <v>44</v>
      </c>
      <c r="N128">
        <v>26</v>
      </c>
      <c r="O128" s="53">
        <f t="shared" si="27"/>
        <v>36</v>
      </c>
      <c r="P128"/>
      <c r="Q128" s="53">
        <f t="shared" si="22"/>
        <v>0</v>
      </c>
      <c r="R128" s="53">
        <f t="shared" si="23"/>
        <v>157</v>
      </c>
      <c r="S128" s="51"/>
    </row>
    <row r="129" spans="1:19" ht="15">
      <c r="A129" s="20" t="s">
        <v>226</v>
      </c>
      <c r="B129" s="25">
        <v>151</v>
      </c>
      <c r="C129" s="55" t="s">
        <v>276</v>
      </c>
      <c r="D129" s="17" t="s">
        <v>277</v>
      </c>
      <c r="E129" s="21" t="s">
        <v>219</v>
      </c>
      <c r="F129" s="48" t="s">
        <v>254</v>
      </c>
      <c r="G129" s="22">
        <v>10</v>
      </c>
      <c r="H129" s="22">
        <v>28</v>
      </c>
      <c r="I129" s="53">
        <f t="shared" si="24"/>
        <v>38</v>
      </c>
      <c r="J129">
        <v>20</v>
      </c>
      <c r="K129" s="53">
        <f t="shared" si="25"/>
        <v>30</v>
      </c>
      <c r="L129">
        <v>30</v>
      </c>
      <c r="M129" s="53">
        <f t="shared" si="26"/>
        <v>40</v>
      </c>
      <c r="N129"/>
      <c r="O129" s="53">
        <f t="shared" si="27"/>
        <v>0</v>
      </c>
      <c r="P129">
        <v>31</v>
      </c>
      <c r="Q129" s="53">
        <f t="shared" si="22"/>
        <v>41</v>
      </c>
      <c r="R129" s="53">
        <f t="shared" si="23"/>
        <v>149</v>
      </c>
      <c r="S129" s="48"/>
    </row>
    <row r="130" spans="1:19" ht="15">
      <c r="A130" s="25" t="s">
        <v>126</v>
      </c>
      <c r="B130" s="25">
        <v>142</v>
      </c>
      <c r="C130" s="55" t="s">
        <v>264</v>
      </c>
      <c r="D130" s="48" t="s">
        <v>265</v>
      </c>
      <c r="E130" s="48" t="s">
        <v>219</v>
      </c>
      <c r="F130" s="48" t="s">
        <v>311</v>
      </c>
      <c r="G130" s="21">
        <v>10</v>
      </c>
      <c r="H130" s="22">
        <v>33</v>
      </c>
      <c r="I130" s="53">
        <f t="shared" si="24"/>
        <v>43</v>
      </c>
      <c r="J130">
        <v>24</v>
      </c>
      <c r="K130" s="53">
        <f t="shared" si="25"/>
        <v>34</v>
      </c>
      <c r="L130">
        <v>30</v>
      </c>
      <c r="M130" s="53">
        <f t="shared" si="26"/>
        <v>40</v>
      </c>
      <c r="N130">
        <v>19</v>
      </c>
      <c r="O130" s="53">
        <f t="shared" si="27"/>
        <v>29</v>
      </c>
      <c r="P130"/>
      <c r="Q130" s="53">
        <f aca="true" t="shared" si="28" ref="Q130:Q161">IF(IF(P130,P130+$G130,0)&lt;=70,IF(P130,P130+$G130,0),70)</f>
        <v>0</v>
      </c>
      <c r="R130" s="53">
        <f aca="true" t="shared" si="29" ref="R130:R161">I130+K130+M130+O130+Q130</f>
        <v>146</v>
      </c>
      <c r="S130" s="48"/>
    </row>
    <row r="131" spans="1:19" ht="15">
      <c r="A131" s="25" t="s">
        <v>128</v>
      </c>
      <c r="B131" s="25">
        <v>122</v>
      </c>
      <c r="C131" s="50" t="s">
        <v>211</v>
      </c>
      <c r="D131" s="48" t="s">
        <v>100</v>
      </c>
      <c r="E131" s="48" t="s">
        <v>219</v>
      </c>
      <c r="F131" s="50" t="s">
        <v>311</v>
      </c>
      <c r="G131" s="21">
        <v>10</v>
      </c>
      <c r="H131" s="22">
        <v>36</v>
      </c>
      <c r="I131" s="53">
        <f t="shared" si="24"/>
        <v>46</v>
      </c>
      <c r="K131" s="53">
        <f t="shared" si="25"/>
        <v>0</v>
      </c>
      <c r="L131">
        <v>40</v>
      </c>
      <c r="M131" s="53">
        <f t="shared" si="26"/>
        <v>50</v>
      </c>
      <c r="N131"/>
      <c r="O131" s="53">
        <f t="shared" si="27"/>
        <v>0</v>
      </c>
      <c r="P131">
        <v>37</v>
      </c>
      <c r="Q131" s="53">
        <f t="shared" si="28"/>
        <v>47</v>
      </c>
      <c r="R131" s="53">
        <f t="shared" si="29"/>
        <v>143</v>
      </c>
      <c r="S131" s="48"/>
    </row>
    <row r="132" spans="1:19" ht="15">
      <c r="A132" s="25" t="s">
        <v>127</v>
      </c>
      <c r="B132" s="25">
        <v>81</v>
      </c>
      <c r="C132" s="50" t="s">
        <v>137</v>
      </c>
      <c r="D132" s="17" t="s">
        <v>96</v>
      </c>
      <c r="E132" s="21" t="s">
        <v>219</v>
      </c>
      <c r="F132" s="48" t="s">
        <v>308</v>
      </c>
      <c r="G132" s="21">
        <v>10</v>
      </c>
      <c r="H132" s="22">
        <v>45</v>
      </c>
      <c r="I132" s="53">
        <f t="shared" si="24"/>
        <v>55</v>
      </c>
      <c r="K132" s="53">
        <f t="shared" si="25"/>
        <v>0</v>
      </c>
      <c r="L132">
        <v>36</v>
      </c>
      <c r="M132" s="53">
        <f t="shared" si="26"/>
        <v>46</v>
      </c>
      <c r="N132">
        <v>27</v>
      </c>
      <c r="O132" s="53">
        <f t="shared" si="27"/>
        <v>37</v>
      </c>
      <c r="P132"/>
      <c r="Q132" s="53">
        <f t="shared" si="28"/>
        <v>0</v>
      </c>
      <c r="R132" s="53">
        <f t="shared" si="29"/>
        <v>138</v>
      </c>
      <c r="S132" s="51"/>
    </row>
    <row r="133" spans="1:19" ht="15">
      <c r="A133" s="25" t="s">
        <v>127</v>
      </c>
      <c r="B133" s="25">
        <v>131</v>
      </c>
      <c r="C133" s="55" t="s">
        <v>237</v>
      </c>
      <c r="D133" s="17" t="s">
        <v>238</v>
      </c>
      <c r="E133" s="21" t="s">
        <v>219</v>
      </c>
      <c r="F133" s="50" t="s">
        <v>308</v>
      </c>
      <c r="G133" s="21">
        <v>10</v>
      </c>
      <c r="H133" s="22">
        <v>37</v>
      </c>
      <c r="I133" s="53">
        <f t="shared" si="24"/>
        <v>47</v>
      </c>
      <c r="J133">
        <v>29</v>
      </c>
      <c r="K133" s="53">
        <f t="shared" si="25"/>
        <v>39</v>
      </c>
      <c r="L133">
        <v>39</v>
      </c>
      <c r="M133" s="53">
        <f t="shared" si="26"/>
        <v>49</v>
      </c>
      <c r="N133"/>
      <c r="O133" s="53">
        <f t="shared" si="27"/>
        <v>0</v>
      </c>
      <c r="P133"/>
      <c r="Q133" s="53">
        <f t="shared" si="28"/>
        <v>0</v>
      </c>
      <c r="R133" s="53">
        <f t="shared" si="29"/>
        <v>135</v>
      </c>
      <c r="S133"/>
    </row>
    <row r="134" spans="1:19" ht="15">
      <c r="A134" s="25" t="s">
        <v>128</v>
      </c>
      <c r="B134" s="25">
        <v>74</v>
      </c>
      <c r="C134" s="55" t="s">
        <v>188</v>
      </c>
      <c r="D134" s="17" t="s">
        <v>52</v>
      </c>
      <c r="E134" s="21" t="s">
        <v>219</v>
      </c>
      <c r="F134" s="48" t="s">
        <v>308</v>
      </c>
      <c r="G134" s="21">
        <v>10</v>
      </c>
      <c r="H134" s="22">
        <v>60</v>
      </c>
      <c r="I134" s="53">
        <f t="shared" si="24"/>
        <v>70</v>
      </c>
      <c r="K134" s="53">
        <f t="shared" si="25"/>
        <v>0</v>
      </c>
      <c r="L134">
        <v>52</v>
      </c>
      <c r="M134" s="53">
        <f t="shared" si="26"/>
        <v>62</v>
      </c>
      <c r="N134"/>
      <c r="O134" s="53">
        <f t="shared" si="27"/>
        <v>0</v>
      </c>
      <c r="P134"/>
      <c r="Q134" s="53">
        <f t="shared" si="28"/>
        <v>0</v>
      </c>
      <c r="R134" s="53">
        <f t="shared" si="29"/>
        <v>132</v>
      </c>
      <c r="S134" s="48"/>
    </row>
    <row r="135" spans="1:19" ht="15">
      <c r="A135" s="25" t="s">
        <v>126</v>
      </c>
      <c r="B135" s="25">
        <v>90</v>
      </c>
      <c r="C135" s="50" t="s">
        <v>256</v>
      </c>
      <c r="D135" s="17" t="s">
        <v>23</v>
      </c>
      <c r="E135" s="21" t="s">
        <v>219</v>
      </c>
      <c r="F135" s="48" t="s">
        <v>311</v>
      </c>
      <c r="G135" s="21">
        <v>10</v>
      </c>
      <c r="H135" s="22">
        <v>40</v>
      </c>
      <c r="I135" s="53">
        <f t="shared" si="24"/>
        <v>50</v>
      </c>
      <c r="J135">
        <v>26</v>
      </c>
      <c r="K135" s="53">
        <f t="shared" si="25"/>
        <v>36</v>
      </c>
      <c r="M135" s="53">
        <f t="shared" si="26"/>
        <v>0</v>
      </c>
      <c r="N135"/>
      <c r="O135" s="53">
        <f t="shared" si="27"/>
        <v>0</v>
      </c>
      <c r="P135">
        <v>36</v>
      </c>
      <c r="Q135" s="53">
        <f t="shared" si="28"/>
        <v>46</v>
      </c>
      <c r="R135" s="53">
        <f t="shared" si="29"/>
        <v>132</v>
      </c>
      <c r="S135" s="48"/>
    </row>
    <row r="136" spans="1:19" ht="15">
      <c r="A136" s="25" t="s">
        <v>126</v>
      </c>
      <c r="B136" s="25">
        <v>143</v>
      </c>
      <c r="C136" s="55" t="s">
        <v>266</v>
      </c>
      <c r="D136" s="17" t="s">
        <v>93</v>
      </c>
      <c r="E136" s="21" t="s">
        <v>219</v>
      </c>
      <c r="F136" s="48" t="s">
        <v>311</v>
      </c>
      <c r="G136" s="21">
        <v>10</v>
      </c>
      <c r="H136" s="22">
        <v>34</v>
      </c>
      <c r="I136" s="53">
        <f t="shared" si="24"/>
        <v>44</v>
      </c>
      <c r="J136">
        <v>30</v>
      </c>
      <c r="K136" s="53">
        <f t="shared" si="25"/>
        <v>40</v>
      </c>
      <c r="L136">
        <v>33</v>
      </c>
      <c r="M136" s="53">
        <f t="shared" si="26"/>
        <v>43</v>
      </c>
      <c r="N136"/>
      <c r="O136" s="53">
        <f t="shared" si="27"/>
        <v>0</v>
      </c>
      <c r="P136"/>
      <c r="Q136" s="53">
        <f t="shared" si="28"/>
        <v>0</v>
      </c>
      <c r="R136" s="53">
        <f t="shared" si="29"/>
        <v>127</v>
      </c>
      <c r="S136" s="48"/>
    </row>
    <row r="137" spans="1:19" ht="15">
      <c r="A137" s="25" t="s">
        <v>126</v>
      </c>
      <c r="B137" s="25">
        <v>92</v>
      </c>
      <c r="C137" s="50" t="s">
        <v>190</v>
      </c>
      <c r="D137" s="17" t="s">
        <v>104</v>
      </c>
      <c r="E137" s="21" t="s">
        <v>219</v>
      </c>
      <c r="F137" s="48" t="s">
        <v>308</v>
      </c>
      <c r="G137" s="21">
        <v>10</v>
      </c>
      <c r="H137" s="22">
        <v>30</v>
      </c>
      <c r="I137" s="53">
        <f t="shared" si="24"/>
        <v>40</v>
      </c>
      <c r="J137">
        <v>19</v>
      </c>
      <c r="K137" s="53">
        <f t="shared" si="25"/>
        <v>29</v>
      </c>
      <c r="M137" s="53">
        <f t="shared" si="26"/>
        <v>0</v>
      </c>
      <c r="N137">
        <v>35</v>
      </c>
      <c r="O137" s="53">
        <f t="shared" si="27"/>
        <v>45</v>
      </c>
      <c r="P137"/>
      <c r="Q137" s="53">
        <f t="shared" si="28"/>
        <v>0</v>
      </c>
      <c r="R137" s="53">
        <f t="shared" si="29"/>
        <v>114</v>
      </c>
      <c r="S137"/>
    </row>
    <row r="138" spans="1:19" ht="15">
      <c r="A138" s="56" t="s">
        <v>126</v>
      </c>
      <c r="B138" s="25">
        <v>175</v>
      </c>
      <c r="C138" s="55" t="s">
        <v>318</v>
      </c>
      <c r="D138" s="17" t="s">
        <v>319</v>
      </c>
      <c r="E138" s="21" t="s">
        <v>219</v>
      </c>
      <c r="F138" s="48" t="s">
        <v>308</v>
      </c>
      <c r="G138" s="21">
        <v>10</v>
      </c>
      <c r="H138" s="22"/>
      <c r="I138" s="53">
        <f t="shared" si="24"/>
        <v>0</v>
      </c>
      <c r="J138">
        <v>21</v>
      </c>
      <c r="K138" s="53">
        <f t="shared" si="25"/>
        <v>31</v>
      </c>
      <c r="L138">
        <v>31</v>
      </c>
      <c r="M138" s="53">
        <f t="shared" si="26"/>
        <v>41</v>
      </c>
      <c r="N138">
        <v>0</v>
      </c>
      <c r="O138" s="53">
        <f t="shared" si="27"/>
        <v>0</v>
      </c>
      <c r="P138">
        <v>23</v>
      </c>
      <c r="Q138" s="53">
        <f t="shared" si="28"/>
        <v>33</v>
      </c>
      <c r="R138" s="53">
        <f t="shared" si="29"/>
        <v>105</v>
      </c>
      <c r="S138" s="51"/>
    </row>
    <row r="139" spans="1:19" ht="15">
      <c r="A139" s="56" t="s">
        <v>128</v>
      </c>
      <c r="B139" s="25">
        <v>77</v>
      </c>
      <c r="C139" s="55" t="s">
        <v>154</v>
      </c>
      <c r="D139" s="17" t="s">
        <v>18</v>
      </c>
      <c r="E139" s="21" t="s">
        <v>219</v>
      </c>
      <c r="F139" s="48" t="s">
        <v>308</v>
      </c>
      <c r="G139" s="21">
        <v>10</v>
      </c>
      <c r="H139" s="22">
        <v>41</v>
      </c>
      <c r="I139" s="53">
        <f t="shared" si="24"/>
        <v>51</v>
      </c>
      <c r="K139" s="53">
        <f t="shared" si="25"/>
        <v>0</v>
      </c>
      <c r="M139" s="53">
        <f t="shared" si="26"/>
        <v>0</v>
      </c>
      <c r="N139">
        <v>41</v>
      </c>
      <c r="O139" s="53">
        <f t="shared" si="27"/>
        <v>51</v>
      </c>
      <c r="P139"/>
      <c r="Q139" s="53">
        <f t="shared" si="28"/>
        <v>0</v>
      </c>
      <c r="R139" s="53">
        <f t="shared" si="29"/>
        <v>102</v>
      </c>
      <c r="S139" s="48"/>
    </row>
    <row r="140" spans="1:19" ht="15">
      <c r="A140" s="56" t="s">
        <v>128</v>
      </c>
      <c r="B140" s="25">
        <v>112</v>
      </c>
      <c r="C140" s="50" t="s">
        <v>185</v>
      </c>
      <c r="D140" s="17" t="s">
        <v>115</v>
      </c>
      <c r="E140" s="21" t="s">
        <v>219</v>
      </c>
      <c r="F140" s="50" t="s">
        <v>308</v>
      </c>
      <c r="G140" s="21">
        <v>10</v>
      </c>
      <c r="H140" s="22">
        <v>42</v>
      </c>
      <c r="I140" s="53">
        <f t="shared" si="24"/>
        <v>52</v>
      </c>
      <c r="J140">
        <v>33</v>
      </c>
      <c r="K140" s="53">
        <f t="shared" si="25"/>
        <v>43</v>
      </c>
      <c r="M140" s="53">
        <f t="shared" si="26"/>
        <v>0</v>
      </c>
      <c r="N140"/>
      <c r="O140" s="53">
        <f t="shared" si="27"/>
        <v>0</v>
      </c>
      <c r="P140"/>
      <c r="Q140" s="53">
        <f t="shared" si="28"/>
        <v>0</v>
      </c>
      <c r="R140" s="53">
        <f t="shared" si="29"/>
        <v>95</v>
      </c>
      <c r="S140" s="48"/>
    </row>
    <row r="141" spans="1:19" ht="15">
      <c r="A141" s="56" t="s">
        <v>127</v>
      </c>
      <c r="B141" s="25">
        <v>102</v>
      </c>
      <c r="C141" s="55" t="s">
        <v>200</v>
      </c>
      <c r="D141" s="17" t="s">
        <v>27</v>
      </c>
      <c r="E141" s="21" t="s">
        <v>219</v>
      </c>
      <c r="F141" s="50" t="s">
        <v>308</v>
      </c>
      <c r="G141" s="21">
        <v>10</v>
      </c>
      <c r="H141" s="22"/>
      <c r="I141" s="53">
        <f t="shared" si="24"/>
        <v>0</v>
      </c>
      <c r="K141" s="53">
        <f t="shared" si="25"/>
        <v>0</v>
      </c>
      <c r="L141">
        <v>37</v>
      </c>
      <c r="M141" s="53">
        <f t="shared" si="26"/>
        <v>47</v>
      </c>
      <c r="N141">
        <v>29</v>
      </c>
      <c r="O141" s="53">
        <f t="shared" si="27"/>
        <v>39</v>
      </c>
      <c r="P141"/>
      <c r="Q141" s="53">
        <f t="shared" si="28"/>
        <v>0</v>
      </c>
      <c r="R141" s="53">
        <f t="shared" si="29"/>
        <v>86</v>
      </c>
      <c r="S141" s="51"/>
    </row>
    <row r="142" spans="1:19" ht="15">
      <c r="A142" s="56" t="s">
        <v>126</v>
      </c>
      <c r="B142" s="25">
        <v>107</v>
      </c>
      <c r="C142" s="50" t="s">
        <v>203</v>
      </c>
      <c r="D142" s="17" t="s">
        <v>112</v>
      </c>
      <c r="E142" s="21" t="s">
        <v>219</v>
      </c>
      <c r="F142" s="50" t="s">
        <v>308</v>
      </c>
      <c r="G142" s="21">
        <v>10</v>
      </c>
      <c r="H142" s="22">
        <v>34</v>
      </c>
      <c r="I142" s="53">
        <f t="shared" si="24"/>
        <v>44</v>
      </c>
      <c r="K142" s="53">
        <f t="shared" si="25"/>
        <v>0</v>
      </c>
      <c r="M142" s="53">
        <f t="shared" si="26"/>
        <v>0</v>
      </c>
      <c r="N142"/>
      <c r="O142" s="53">
        <f t="shared" si="27"/>
        <v>0</v>
      </c>
      <c r="P142">
        <v>27</v>
      </c>
      <c r="Q142" s="53">
        <f t="shared" si="28"/>
        <v>37</v>
      </c>
      <c r="R142" s="53">
        <f t="shared" si="29"/>
        <v>81</v>
      </c>
      <c r="S142" s="48"/>
    </row>
    <row r="143" spans="1:19" ht="15">
      <c r="A143" s="56" t="s">
        <v>128</v>
      </c>
      <c r="B143" s="25">
        <v>85</v>
      </c>
      <c r="C143" s="55" t="s">
        <v>188</v>
      </c>
      <c r="D143" s="17" t="s">
        <v>98</v>
      </c>
      <c r="E143" s="21" t="s">
        <v>219</v>
      </c>
      <c r="F143" s="48" t="s">
        <v>308</v>
      </c>
      <c r="G143" s="21">
        <v>10</v>
      </c>
      <c r="H143" s="22"/>
      <c r="I143" s="53">
        <f t="shared" si="24"/>
        <v>0</v>
      </c>
      <c r="K143" s="53">
        <f t="shared" si="25"/>
        <v>0</v>
      </c>
      <c r="L143">
        <v>34</v>
      </c>
      <c r="M143" s="53">
        <f t="shared" si="26"/>
        <v>44</v>
      </c>
      <c r="N143">
        <v>25</v>
      </c>
      <c r="O143" s="53">
        <f t="shared" si="27"/>
        <v>35</v>
      </c>
      <c r="P143"/>
      <c r="Q143" s="53">
        <f t="shared" si="28"/>
        <v>0</v>
      </c>
      <c r="R143" s="53">
        <f t="shared" si="29"/>
        <v>79</v>
      </c>
      <c r="S143" s="48"/>
    </row>
    <row r="144" spans="1:19" ht="15">
      <c r="A144" s="56" t="s">
        <v>126</v>
      </c>
      <c r="B144" s="25">
        <v>114</v>
      </c>
      <c r="C144" s="50" t="s">
        <v>207</v>
      </c>
      <c r="D144" s="17" t="s">
        <v>117</v>
      </c>
      <c r="E144" s="21" t="s">
        <v>219</v>
      </c>
      <c r="F144" s="50" t="s">
        <v>311</v>
      </c>
      <c r="G144" s="21">
        <v>10</v>
      </c>
      <c r="H144" s="22"/>
      <c r="I144" s="53">
        <f t="shared" si="24"/>
        <v>0</v>
      </c>
      <c r="K144" s="53">
        <f t="shared" si="25"/>
        <v>0</v>
      </c>
      <c r="L144">
        <v>25</v>
      </c>
      <c r="M144" s="53">
        <f t="shared" si="26"/>
        <v>35</v>
      </c>
      <c r="N144"/>
      <c r="O144" s="53">
        <f t="shared" si="27"/>
        <v>0</v>
      </c>
      <c r="P144">
        <v>29</v>
      </c>
      <c r="Q144" s="53">
        <f t="shared" si="28"/>
        <v>39</v>
      </c>
      <c r="R144" s="53">
        <f t="shared" si="29"/>
        <v>74</v>
      </c>
      <c r="S144" s="48"/>
    </row>
    <row r="145" spans="1:19" ht="15">
      <c r="A145" s="56" t="s">
        <v>126</v>
      </c>
      <c r="B145" s="25">
        <v>123</v>
      </c>
      <c r="C145" s="55" t="s">
        <v>129</v>
      </c>
      <c r="D145" s="48" t="s">
        <v>26</v>
      </c>
      <c r="E145" s="48" t="s">
        <v>219</v>
      </c>
      <c r="F145" s="50" t="s">
        <v>308</v>
      </c>
      <c r="G145" s="21">
        <v>10</v>
      </c>
      <c r="H145" s="22"/>
      <c r="I145" s="53">
        <f t="shared" si="24"/>
        <v>0</v>
      </c>
      <c r="J145">
        <v>17</v>
      </c>
      <c r="K145" s="53">
        <f t="shared" si="25"/>
        <v>27</v>
      </c>
      <c r="M145" s="53">
        <f t="shared" si="26"/>
        <v>0</v>
      </c>
      <c r="N145">
        <v>26</v>
      </c>
      <c r="O145" s="53">
        <f t="shared" si="27"/>
        <v>36</v>
      </c>
      <c r="P145"/>
      <c r="Q145" s="53">
        <f t="shared" si="28"/>
        <v>0</v>
      </c>
      <c r="R145" s="53">
        <f t="shared" si="29"/>
        <v>63</v>
      </c>
      <c r="S145" s="48"/>
    </row>
    <row r="146" spans="1:19" ht="15">
      <c r="A146" s="56" t="s">
        <v>127</v>
      </c>
      <c r="B146" s="25">
        <v>82</v>
      </c>
      <c r="C146" s="50" t="s">
        <v>131</v>
      </c>
      <c r="D146" s="17" t="s">
        <v>36</v>
      </c>
      <c r="E146" s="21" t="s">
        <v>219</v>
      </c>
      <c r="F146" s="48" t="s">
        <v>308</v>
      </c>
      <c r="G146" s="21">
        <v>10</v>
      </c>
      <c r="H146" s="22">
        <v>51</v>
      </c>
      <c r="I146" s="53">
        <f t="shared" si="24"/>
        <v>61</v>
      </c>
      <c r="K146" s="53">
        <f t="shared" si="25"/>
        <v>0</v>
      </c>
      <c r="M146" s="53">
        <f t="shared" si="26"/>
        <v>0</v>
      </c>
      <c r="N146"/>
      <c r="O146" s="53">
        <f t="shared" si="27"/>
        <v>0</v>
      </c>
      <c r="P146"/>
      <c r="Q146" s="53">
        <f t="shared" si="28"/>
        <v>0</v>
      </c>
      <c r="R146" s="53">
        <f t="shared" si="29"/>
        <v>61</v>
      </c>
      <c r="S146" s="51"/>
    </row>
    <row r="147" spans="1:19" ht="15">
      <c r="A147" s="56" t="s">
        <v>127</v>
      </c>
      <c r="B147" s="25">
        <v>186</v>
      </c>
      <c r="C147" s="55" t="s">
        <v>338</v>
      </c>
      <c r="D147" s="17" t="s">
        <v>339</v>
      </c>
      <c r="E147" s="21" t="s">
        <v>219</v>
      </c>
      <c r="F147" s="48" t="s">
        <v>254</v>
      </c>
      <c r="G147" s="21">
        <v>10</v>
      </c>
      <c r="H147" s="22">
        <v>0</v>
      </c>
      <c r="I147" s="53">
        <f t="shared" si="24"/>
        <v>0</v>
      </c>
      <c r="J147">
        <v>0</v>
      </c>
      <c r="K147" s="53">
        <f t="shared" si="25"/>
        <v>0</v>
      </c>
      <c r="L147">
        <v>20</v>
      </c>
      <c r="M147" s="53">
        <f t="shared" si="26"/>
        <v>30</v>
      </c>
      <c r="N147">
        <v>21</v>
      </c>
      <c r="O147" s="53">
        <f t="shared" si="27"/>
        <v>31</v>
      </c>
      <c r="P147"/>
      <c r="Q147" s="53">
        <f t="shared" si="28"/>
        <v>0</v>
      </c>
      <c r="R147" s="53">
        <f t="shared" si="29"/>
        <v>61</v>
      </c>
      <c r="S147" s="48"/>
    </row>
    <row r="148" spans="1:19" ht="15">
      <c r="A148" s="56" t="s">
        <v>226</v>
      </c>
      <c r="B148" s="25">
        <v>97</v>
      </c>
      <c r="C148" s="50" t="s">
        <v>249</v>
      </c>
      <c r="D148" s="17" t="s">
        <v>106</v>
      </c>
      <c r="E148" s="21" t="s">
        <v>219</v>
      </c>
      <c r="F148" s="50" t="s">
        <v>308</v>
      </c>
      <c r="G148" s="21">
        <v>10</v>
      </c>
      <c r="H148" s="22">
        <v>41</v>
      </c>
      <c r="I148" s="53">
        <f t="shared" si="24"/>
        <v>51</v>
      </c>
      <c r="K148" s="53">
        <f t="shared" si="25"/>
        <v>0</v>
      </c>
      <c r="M148" s="53">
        <f t="shared" si="26"/>
        <v>0</v>
      </c>
      <c r="N148"/>
      <c r="O148" s="53">
        <f t="shared" si="27"/>
        <v>0</v>
      </c>
      <c r="P148"/>
      <c r="Q148" s="53">
        <f t="shared" si="28"/>
        <v>0</v>
      </c>
      <c r="R148" s="53">
        <f t="shared" si="29"/>
        <v>51</v>
      </c>
      <c r="S148" s="48"/>
    </row>
    <row r="149" spans="1:19" ht="15">
      <c r="A149" s="56" t="s">
        <v>126</v>
      </c>
      <c r="B149" s="25">
        <v>117</v>
      </c>
      <c r="C149" s="55" t="s">
        <v>129</v>
      </c>
      <c r="D149" s="17" t="s">
        <v>120</v>
      </c>
      <c r="E149" s="21" t="s">
        <v>219</v>
      </c>
      <c r="F149" s="50" t="s">
        <v>308</v>
      </c>
      <c r="G149" s="21">
        <v>10</v>
      </c>
      <c r="H149" s="22">
        <v>41</v>
      </c>
      <c r="I149" s="53">
        <f t="shared" si="24"/>
        <v>51</v>
      </c>
      <c r="K149" s="53">
        <f t="shared" si="25"/>
        <v>0</v>
      </c>
      <c r="M149" s="53">
        <f t="shared" si="26"/>
        <v>0</v>
      </c>
      <c r="N149"/>
      <c r="O149" s="53">
        <f t="shared" si="27"/>
        <v>0</v>
      </c>
      <c r="P149"/>
      <c r="Q149" s="53">
        <f t="shared" si="28"/>
        <v>0</v>
      </c>
      <c r="R149" s="53">
        <f t="shared" si="29"/>
        <v>51</v>
      </c>
      <c r="S149" s="48"/>
    </row>
    <row r="150" spans="1:19" ht="15">
      <c r="A150" s="56" t="s">
        <v>127</v>
      </c>
      <c r="B150" s="25">
        <v>100</v>
      </c>
      <c r="C150" s="55" t="s">
        <v>195</v>
      </c>
      <c r="D150" s="17" t="s">
        <v>109</v>
      </c>
      <c r="E150" s="21" t="s">
        <v>219</v>
      </c>
      <c r="F150" s="50" t="s">
        <v>308</v>
      </c>
      <c r="G150" s="21">
        <v>10</v>
      </c>
      <c r="H150" s="22"/>
      <c r="I150" s="53">
        <f t="shared" si="24"/>
        <v>0</v>
      </c>
      <c r="K150" s="53">
        <f t="shared" si="25"/>
        <v>0</v>
      </c>
      <c r="L150">
        <v>41</v>
      </c>
      <c r="M150" s="53">
        <f t="shared" si="26"/>
        <v>51</v>
      </c>
      <c r="N150"/>
      <c r="O150" s="53">
        <f t="shared" si="27"/>
        <v>0</v>
      </c>
      <c r="P150"/>
      <c r="Q150" s="53">
        <f t="shared" si="28"/>
        <v>0</v>
      </c>
      <c r="R150" s="53">
        <f t="shared" si="29"/>
        <v>51</v>
      </c>
      <c r="S150" s="48"/>
    </row>
    <row r="151" spans="1:19" ht="15">
      <c r="A151" s="56" t="s">
        <v>128</v>
      </c>
      <c r="B151" s="25">
        <v>169</v>
      </c>
      <c r="C151" s="55" t="s">
        <v>267</v>
      </c>
      <c r="D151" s="17" t="s">
        <v>302</v>
      </c>
      <c r="E151" s="21" t="s">
        <v>219</v>
      </c>
      <c r="F151" s="48" t="s">
        <v>311</v>
      </c>
      <c r="G151" s="21">
        <v>10</v>
      </c>
      <c r="H151" s="22">
        <v>37</v>
      </c>
      <c r="I151" s="53">
        <f t="shared" si="24"/>
        <v>47</v>
      </c>
      <c r="K151" s="53">
        <f t="shared" si="25"/>
        <v>0</v>
      </c>
      <c r="M151" s="53">
        <f t="shared" si="26"/>
        <v>0</v>
      </c>
      <c r="N151"/>
      <c r="O151" s="53">
        <f t="shared" si="27"/>
        <v>0</v>
      </c>
      <c r="P151"/>
      <c r="Q151" s="53">
        <f t="shared" si="28"/>
        <v>0</v>
      </c>
      <c r="R151" s="53">
        <f t="shared" si="29"/>
        <v>47</v>
      </c>
      <c r="S151" s="48"/>
    </row>
    <row r="152" spans="1:19" ht="15">
      <c r="A152" s="56" t="s">
        <v>126</v>
      </c>
      <c r="B152" s="25">
        <v>183</v>
      </c>
      <c r="C152" s="55" t="s">
        <v>332</v>
      </c>
      <c r="D152" s="17" t="s">
        <v>333</v>
      </c>
      <c r="E152" s="21" t="s">
        <v>219</v>
      </c>
      <c r="F152" s="48" t="s">
        <v>311</v>
      </c>
      <c r="G152" s="21">
        <v>10</v>
      </c>
      <c r="H152" s="22"/>
      <c r="I152" s="53">
        <f t="shared" si="24"/>
        <v>0</v>
      </c>
      <c r="J152">
        <v>36</v>
      </c>
      <c r="K152" s="53">
        <f t="shared" si="25"/>
        <v>46</v>
      </c>
      <c r="M152" s="53">
        <f t="shared" si="26"/>
        <v>0</v>
      </c>
      <c r="N152"/>
      <c r="O152" s="53">
        <f t="shared" si="27"/>
        <v>0</v>
      </c>
      <c r="P152"/>
      <c r="Q152" s="53">
        <f t="shared" si="28"/>
        <v>0</v>
      </c>
      <c r="R152" s="53">
        <f t="shared" si="29"/>
        <v>46</v>
      </c>
      <c r="S152" s="48"/>
    </row>
    <row r="153" spans="1:19" ht="15">
      <c r="A153" s="56" t="s">
        <v>128</v>
      </c>
      <c r="B153" s="25">
        <v>137</v>
      </c>
      <c r="C153" s="55" t="s">
        <v>252</v>
      </c>
      <c r="D153" s="17" t="s">
        <v>253</v>
      </c>
      <c r="E153" s="21" t="s">
        <v>219</v>
      </c>
      <c r="F153" s="48" t="s">
        <v>308</v>
      </c>
      <c r="G153" s="21">
        <v>10</v>
      </c>
      <c r="H153" s="22">
        <v>35</v>
      </c>
      <c r="I153" s="53">
        <f t="shared" si="24"/>
        <v>45</v>
      </c>
      <c r="K153" s="53">
        <f t="shared" si="25"/>
        <v>0</v>
      </c>
      <c r="M153" s="53">
        <f t="shared" si="26"/>
        <v>0</v>
      </c>
      <c r="N153"/>
      <c r="O153" s="53">
        <f t="shared" si="27"/>
        <v>0</v>
      </c>
      <c r="P153"/>
      <c r="Q153" s="53">
        <f t="shared" si="28"/>
        <v>0</v>
      </c>
      <c r="R153" s="53">
        <f t="shared" si="29"/>
        <v>45</v>
      </c>
      <c r="S153" s="48"/>
    </row>
    <row r="154" spans="1:19" ht="15">
      <c r="A154" s="56" t="s">
        <v>128</v>
      </c>
      <c r="B154" s="25">
        <v>116</v>
      </c>
      <c r="C154" s="50" t="s">
        <v>131</v>
      </c>
      <c r="D154" s="17" t="s">
        <v>119</v>
      </c>
      <c r="E154" s="21" t="s">
        <v>219</v>
      </c>
      <c r="F154" s="50" t="s">
        <v>308</v>
      </c>
      <c r="G154" s="21">
        <v>10</v>
      </c>
      <c r="H154" s="22"/>
      <c r="I154" s="53">
        <f t="shared" si="24"/>
        <v>0</v>
      </c>
      <c r="J154">
        <v>32</v>
      </c>
      <c r="K154" s="53">
        <f t="shared" si="25"/>
        <v>42</v>
      </c>
      <c r="M154" s="53">
        <f t="shared" si="26"/>
        <v>0</v>
      </c>
      <c r="N154"/>
      <c r="O154" s="53">
        <f t="shared" si="27"/>
        <v>0</v>
      </c>
      <c r="P154"/>
      <c r="Q154" s="53">
        <f t="shared" si="28"/>
        <v>0</v>
      </c>
      <c r="R154" s="53">
        <f t="shared" si="29"/>
        <v>42</v>
      </c>
      <c r="S154"/>
    </row>
    <row r="155" spans="1:19" ht="15">
      <c r="A155" s="56" t="s">
        <v>226</v>
      </c>
      <c r="B155" s="25">
        <v>152</v>
      </c>
      <c r="C155" s="55" t="s">
        <v>278</v>
      </c>
      <c r="D155" s="17" t="s">
        <v>20</v>
      </c>
      <c r="E155" s="21" t="s">
        <v>219</v>
      </c>
      <c r="F155" s="48" t="s">
        <v>254</v>
      </c>
      <c r="G155" s="21">
        <v>10</v>
      </c>
      <c r="H155" s="22">
        <v>31</v>
      </c>
      <c r="I155" s="53">
        <f t="shared" si="24"/>
        <v>41</v>
      </c>
      <c r="K155" s="53">
        <f t="shared" si="25"/>
        <v>0</v>
      </c>
      <c r="M155" s="53">
        <f t="shared" si="26"/>
        <v>0</v>
      </c>
      <c r="N155"/>
      <c r="O155" s="53">
        <f t="shared" si="27"/>
        <v>0</v>
      </c>
      <c r="P155"/>
      <c r="Q155" s="53">
        <f t="shared" si="28"/>
        <v>0</v>
      </c>
      <c r="R155" s="53">
        <f t="shared" si="29"/>
        <v>41</v>
      </c>
      <c r="S155"/>
    </row>
    <row r="156" spans="1:19" ht="15">
      <c r="A156" s="56" t="s">
        <v>226</v>
      </c>
      <c r="B156" s="25">
        <v>154</v>
      </c>
      <c r="C156" s="55" t="s">
        <v>279</v>
      </c>
      <c r="D156" s="17" t="s">
        <v>280</v>
      </c>
      <c r="E156" s="21" t="s">
        <v>219</v>
      </c>
      <c r="F156" s="48" t="s">
        <v>308</v>
      </c>
      <c r="G156" s="21">
        <v>10</v>
      </c>
      <c r="H156" s="22">
        <v>31</v>
      </c>
      <c r="I156" s="53">
        <f aca="true" t="shared" si="30" ref="I156:I187">IF(IF(H156,H156+$G156,0)&lt;=70,IF(H156,H156+$G156,0),70)</f>
        <v>41</v>
      </c>
      <c r="K156" s="53">
        <f aca="true" t="shared" si="31" ref="K156:K187">IF(IF(J156,J156+$G156,0)&lt;=70,IF(J156,J156+$G156,0),70)</f>
        <v>0</v>
      </c>
      <c r="M156" s="53">
        <f aca="true" t="shared" si="32" ref="M156:M187">IF(IF(L156,L156+$G156,0)&lt;=70,IF(L156,L156+$G156,0),70)</f>
        <v>0</v>
      </c>
      <c r="N156"/>
      <c r="O156" s="53">
        <f aca="true" t="shared" si="33" ref="O156:O187">IF(IF(N156,N156+$G156,0)&lt;=70,IF(N156,N156+$G156,0),70)</f>
        <v>0</v>
      </c>
      <c r="P156"/>
      <c r="Q156" s="53">
        <f t="shared" si="28"/>
        <v>0</v>
      </c>
      <c r="R156" s="53">
        <f t="shared" si="29"/>
        <v>41</v>
      </c>
      <c r="S156" s="48"/>
    </row>
    <row r="157" spans="1:19" ht="15">
      <c r="A157" s="56" t="s">
        <v>126</v>
      </c>
      <c r="B157" s="25">
        <v>178</v>
      </c>
      <c r="C157" s="55" t="s">
        <v>323</v>
      </c>
      <c r="D157" s="17" t="s">
        <v>324</v>
      </c>
      <c r="E157" s="21" t="s">
        <v>219</v>
      </c>
      <c r="F157" s="48" t="s">
        <v>308</v>
      </c>
      <c r="G157" s="21">
        <v>10</v>
      </c>
      <c r="H157" s="22"/>
      <c r="I157" s="53">
        <f t="shared" si="30"/>
        <v>0</v>
      </c>
      <c r="J157">
        <v>31</v>
      </c>
      <c r="K157" s="53">
        <f t="shared" si="31"/>
        <v>41</v>
      </c>
      <c r="M157" s="53">
        <f t="shared" si="32"/>
        <v>0</v>
      </c>
      <c r="N157"/>
      <c r="O157" s="53">
        <f t="shared" si="33"/>
        <v>0</v>
      </c>
      <c r="P157"/>
      <c r="Q157" s="53">
        <f t="shared" si="28"/>
        <v>0</v>
      </c>
      <c r="R157" s="53">
        <f t="shared" si="29"/>
        <v>41</v>
      </c>
      <c r="S157" s="48"/>
    </row>
    <row r="158" spans="1:19" ht="15">
      <c r="A158" s="56" t="s">
        <v>126</v>
      </c>
      <c r="B158" s="25">
        <v>177</v>
      </c>
      <c r="C158" s="55" t="s">
        <v>322</v>
      </c>
      <c r="D158" s="48"/>
      <c r="E158" s="48" t="s">
        <v>219</v>
      </c>
      <c r="F158" s="48" t="s">
        <v>308</v>
      </c>
      <c r="G158" s="21">
        <v>10</v>
      </c>
      <c r="H158" s="22"/>
      <c r="I158" s="53">
        <f t="shared" si="30"/>
        <v>0</v>
      </c>
      <c r="J158">
        <v>28</v>
      </c>
      <c r="K158" s="53">
        <f t="shared" si="31"/>
        <v>38</v>
      </c>
      <c r="M158" s="53">
        <f t="shared" si="32"/>
        <v>0</v>
      </c>
      <c r="N158"/>
      <c r="O158" s="53">
        <f t="shared" si="33"/>
        <v>0</v>
      </c>
      <c r="P158"/>
      <c r="Q158" s="53">
        <f t="shared" si="28"/>
        <v>0</v>
      </c>
      <c r="R158" s="53">
        <f t="shared" si="29"/>
        <v>38</v>
      </c>
      <c r="S158" s="48"/>
    </row>
    <row r="159" spans="1:19" ht="15">
      <c r="A159" s="56" t="s">
        <v>126</v>
      </c>
      <c r="B159" s="25">
        <v>182</v>
      </c>
      <c r="C159" s="55" t="s">
        <v>330</v>
      </c>
      <c r="D159" s="17" t="s">
        <v>331</v>
      </c>
      <c r="E159" s="21" t="s">
        <v>219</v>
      </c>
      <c r="F159" s="48" t="s">
        <v>308</v>
      </c>
      <c r="G159" s="21">
        <v>10</v>
      </c>
      <c r="H159" s="22"/>
      <c r="I159" s="53">
        <f t="shared" si="30"/>
        <v>0</v>
      </c>
      <c r="J159">
        <v>26</v>
      </c>
      <c r="K159" s="53">
        <f t="shared" si="31"/>
        <v>36</v>
      </c>
      <c r="M159" s="53">
        <f t="shared" si="32"/>
        <v>0</v>
      </c>
      <c r="N159"/>
      <c r="O159" s="53">
        <f t="shared" si="33"/>
        <v>0</v>
      </c>
      <c r="P159"/>
      <c r="Q159" s="53">
        <f t="shared" si="28"/>
        <v>0</v>
      </c>
      <c r="R159" s="53">
        <f t="shared" si="29"/>
        <v>36</v>
      </c>
      <c r="S159" s="48"/>
    </row>
    <row r="160" spans="1:19" ht="15">
      <c r="A160" s="56" t="s">
        <v>126</v>
      </c>
      <c r="B160" s="25">
        <v>75</v>
      </c>
      <c r="C160" s="55" t="s">
        <v>189</v>
      </c>
      <c r="D160" s="17" t="s">
        <v>93</v>
      </c>
      <c r="E160" s="21" t="s">
        <v>219</v>
      </c>
      <c r="F160" s="48" t="s">
        <v>308</v>
      </c>
      <c r="G160" s="21">
        <v>10</v>
      </c>
      <c r="H160" s="22"/>
      <c r="I160" s="53">
        <f t="shared" si="30"/>
        <v>0</v>
      </c>
      <c r="K160" s="53">
        <f t="shared" si="31"/>
        <v>0</v>
      </c>
      <c r="M160" s="53">
        <f t="shared" si="32"/>
        <v>0</v>
      </c>
      <c r="N160"/>
      <c r="O160" s="53">
        <f t="shared" si="33"/>
        <v>0</v>
      </c>
      <c r="P160"/>
      <c r="Q160" s="53">
        <f t="shared" si="28"/>
        <v>0</v>
      </c>
      <c r="R160" s="53">
        <f t="shared" si="29"/>
        <v>0</v>
      </c>
      <c r="S160" s="48"/>
    </row>
    <row r="161" spans="1:19" ht="15">
      <c r="A161" s="56" t="s">
        <v>126</v>
      </c>
      <c r="B161" s="25">
        <v>78</v>
      </c>
      <c r="C161" s="55" t="s">
        <v>191</v>
      </c>
      <c r="D161" s="17" t="s">
        <v>86</v>
      </c>
      <c r="E161" s="21" t="s">
        <v>219</v>
      </c>
      <c r="F161" s="48" t="s">
        <v>308</v>
      </c>
      <c r="G161" s="21">
        <v>10</v>
      </c>
      <c r="H161" s="22"/>
      <c r="I161" s="53">
        <f t="shared" si="30"/>
        <v>0</v>
      </c>
      <c r="K161" s="53">
        <f t="shared" si="31"/>
        <v>0</v>
      </c>
      <c r="M161" s="53">
        <f t="shared" si="32"/>
        <v>0</v>
      </c>
      <c r="N161"/>
      <c r="O161" s="53">
        <f t="shared" si="33"/>
        <v>0</v>
      </c>
      <c r="P161"/>
      <c r="Q161" s="53">
        <f t="shared" si="28"/>
        <v>0</v>
      </c>
      <c r="R161" s="53">
        <f t="shared" si="29"/>
        <v>0</v>
      </c>
      <c r="S161" s="51"/>
    </row>
    <row r="162" spans="1:19" ht="15">
      <c r="A162" s="56" t="s">
        <v>127</v>
      </c>
      <c r="B162" s="56">
        <v>79</v>
      </c>
      <c r="C162" s="55" t="s">
        <v>192</v>
      </c>
      <c r="D162" s="17" t="s">
        <v>41</v>
      </c>
      <c r="E162" s="21" t="s">
        <v>219</v>
      </c>
      <c r="F162" s="48" t="s">
        <v>309</v>
      </c>
      <c r="G162" s="21">
        <v>10</v>
      </c>
      <c r="H162" s="22"/>
      <c r="I162" s="53">
        <f t="shared" si="30"/>
        <v>0</v>
      </c>
      <c r="K162" s="53">
        <f t="shared" si="31"/>
        <v>0</v>
      </c>
      <c r="M162" s="53">
        <f t="shared" si="32"/>
        <v>0</v>
      </c>
      <c r="N162"/>
      <c r="O162" s="53">
        <f t="shared" si="33"/>
        <v>0</v>
      </c>
      <c r="P162"/>
      <c r="Q162" s="53">
        <f aca="true" t="shared" si="34" ref="Q162:Q193">IF(IF(P162,P162+$G162,0)&lt;=70,IF(P162,P162+$G162,0),70)</f>
        <v>0</v>
      </c>
      <c r="R162" s="53">
        <f aca="true" t="shared" si="35" ref="R162:R193">I162+K162+M162+O162+Q162</f>
        <v>0</v>
      </c>
      <c r="S162"/>
    </row>
    <row r="163" spans="1:19" ht="15">
      <c r="A163" s="56" t="s">
        <v>128</v>
      </c>
      <c r="B163" s="56">
        <v>80</v>
      </c>
      <c r="C163" s="50" t="s">
        <v>193</v>
      </c>
      <c r="D163" s="17" t="s">
        <v>95</v>
      </c>
      <c r="E163" s="21" t="s">
        <v>219</v>
      </c>
      <c r="F163" s="48" t="s">
        <v>311</v>
      </c>
      <c r="G163" s="21">
        <v>10</v>
      </c>
      <c r="H163" s="22"/>
      <c r="I163" s="53">
        <f t="shared" si="30"/>
        <v>0</v>
      </c>
      <c r="K163" s="53">
        <f t="shared" si="31"/>
        <v>0</v>
      </c>
      <c r="M163" s="53">
        <f t="shared" si="32"/>
        <v>0</v>
      </c>
      <c r="N163"/>
      <c r="O163" s="53">
        <f t="shared" si="33"/>
        <v>0</v>
      </c>
      <c r="P163"/>
      <c r="Q163" s="53">
        <f t="shared" si="34"/>
        <v>0</v>
      </c>
      <c r="R163" s="53">
        <f t="shared" si="35"/>
        <v>0</v>
      </c>
      <c r="S163" s="48"/>
    </row>
    <row r="164" spans="1:19" ht="15">
      <c r="A164" s="56" t="s">
        <v>128</v>
      </c>
      <c r="B164" s="56">
        <v>84</v>
      </c>
      <c r="C164" s="55" t="s">
        <v>132</v>
      </c>
      <c r="D164" s="17" t="s">
        <v>61</v>
      </c>
      <c r="E164" s="21" t="s">
        <v>219</v>
      </c>
      <c r="F164" s="48" t="s">
        <v>308</v>
      </c>
      <c r="G164" s="21">
        <v>10</v>
      </c>
      <c r="H164" s="22"/>
      <c r="I164" s="53">
        <f t="shared" si="30"/>
        <v>0</v>
      </c>
      <c r="K164" s="53">
        <f t="shared" si="31"/>
        <v>0</v>
      </c>
      <c r="M164" s="53">
        <f t="shared" si="32"/>
        <v>0</v>
      </c>
      <c r="N164"/>
      <c r="O164" s="53">
        <f t="shared" si="33"/>
        <v>0</v>
      </c>
      <c r="P164"/>
      <c r="Q164" s="53">
        <f t="shared" si="34"/>
        <v>0</v>
      </c>
      <c r="R164" s="53">
        <f t="shared" si="35"/>
        <v>0</v>
      </c>
      <c r="S164" s="48"/>
    </row>
    <row r="165" spans="1:19" ht="15">
      <c r="A165" s="56" t="s">
        <v>226</v>
      </c>
      <c r="B165" s="56">
        <v>86</v>
      </c>
      <c r="C165" s="55" t="s">
        <v>194</v>
      </c>
      <c r="D165" s="17" t="s">
        <v>99</v>
      </c>
      <c r="E165" s="21" t="s">
        <v>219</v>
      </c>
      <c r="F165" s="48" t="s">
        <v>308</v>
      </c>
      <c r="G165" s="21">
        <v>10</v>
      </c>
      <c r="H165" s="22"/>
      <c r="I165" s="53">
        <f t="shared" si="30"/>
        <v>0</v>
      </c>
      <c r="K165" s="53">
        <f t="shared" si="31"/>
        <v>0</v>
      </c>
      <c r="M165" s="53">
        <f t="shared" si="32"/>
        <v>0</v>
      </c>
      <c r="N165"/>
      <c r="O165" s="53">
        <f t="shared" si="33"/>
        <v>0</v>
      </c>
      <c r="P165"/>
      <c r="Q165" s="53">
        <f t="shared" si="34"/>
        <v>0</v>
      </c>
      <c r="R165" s="53">
        <f t="shared" si="35"/>
        <v>0</v>
      </c>
      <c r="S165" s="48"/>
    </row>
    <row r="166" spans="1:19" ht="15">
      <c r="A166" s="56" t="s">
        <v>126</v>
      </c>
      <c r="B166" s="56">
        <v>88</v>
      </c>
      <c r="C166" s="55" t="s">
        <v>137</v>
      </c>
      <c r="D166" s="17" t="s">
        <v>101</v>
      </c>
      <c r="E166" s="21" t="s">
        <v>219</v>
      </c>
      <c r="F166" s="48" t="s">
        <v>308</v>
      </c>
      <c r="G166" s="21">
        <v>10</v>
      </c>
      <c r="H166" s="22"/>
      <c r="I166" s="53">
        <f t="shared" si="30"/>
        <v>0</v>
      </c>
      <c r="K166" s="53">
        <f t="shared" si="31"/>
        <v>0</v>
      </c>
      <c r="M166" s="53">
        <f t="shared" si="32"/>
        <v>0</v>
      </c>
      <c r="N166"/>
      <c r="O166" s="53">
        <f t="shared" si="33"/>
        <v>0</v>
      </c>
      <c r="P166"/>
      <c r="Q166" s="53">
        <f t="shared" si="34"/>
        <v>0</v>
      </c>
      <c r="R166" s="53">
        <f t="shared" si="35"/>
        <v>0</v>
      </c>
      <c r="S166" s="48"/>
    </row>
    <row r="167" spans="1:19" ht="15">
      <c r="A167" s="56" t="s">
        <v>127</v>
      </c>
      <c r="B167" s="56">
        <v>89</v>
      </c>
      <c r="C167" s="55" t="s">
        <v>133</v>
      </c>
      <c r="D167" s="48" t="s">
        <v>102</v>
      </c>
      <c r="E167" s="48" t="s">
        <v>219</v>
      </c>
      <c r="F167" s="48" t="s">
        <v>308</v>
      </c>
      <c r="G167" s="21">
        <v>10</v>
      </c>
      <c r="H167" s="22"/>
      <c r="I167" s="53">
        <f t="shared" si="30"/>
        <v>0</v>
      </c>
      <c r="K167" s="53">
        <f t="shared" si="31"/>
        <v>0</v>
      </c>
      <c r="M167" s="53">
        <f t="shared" si="32"/>
        <v>0</v>
      </c>
      <c r="N167"/>
      <c r="O167" s="53">
        <f t="shared" si="33"/>
        <v>0</v>
      </c>
      <c r="P167"/>
      <c r="Q167" s="53">
        <f t="shared" si="34"/>
        <v>0</v>
      </c>
      <c r="R167" s="53">
        <f t="shared" si="35"/>
        <v>0</v>
      </c>
      <c r="S167" s="48"/>
    </row>
    <row r="168" spans="1:19" ht="15">
      <c r="A168" s="56" t="s">
        <v>127</v>
      </c>
      <c r="B168" s="56">
        <v>93</v>
      </c>
      <c r="C168" s="55" t="s">
        <v>183</v>
      </c>
      <c r="D168" s="48" t="s">
        <v>20</v>
      </c>
      <c r="E168" s="48" t="s">
        <v>219</v>
      </c>
      <c r="F168" s="48" t="s">
        <v>308</v>
      </c>
      <c r="G168" s="21">
        <v>10</v>
      </c>
      <c r="H168" s="22"/>
      <c r="I168" s="53">
        <f t="shared" si="30"/>
        <v>0</v>
      </c>
      <c r="K168" s="53">
        <f t="shared" si="31"/>
        <v>0</v>
      </c>
      <c r="M168" s="53">
        <f t="shared" si="32"/>
        <v>0</v>
      </c>
      <c r="N168"/>
      <c r="O168" s="53">
        <f t="shared" si="33"/>
        <v>0</v>
      </c>
      <c r="P168"/>
      <c r="Q168" s="53">
        <f t="shared" si="34"/>
        <v>0</v>
      </c>
      <c r="R168" s="53">
        <f t="shared" si="35"/>
        <v>0</v>
      </c>
      <c r="S168"/>
    </row>
    <row r="169" spans="1:19" ht="15">
      <c r="A169" s="56" t="s">
        <v>128</v>
      </c>
      <c r="B169" s="56">
        <v>95</v>
      </c>
      <c r="C169" s="50" t="s">
        <v>143</v>
      </c>
      <c r="D169" s="50" t="s">
        <v>37</v>
      </c>
      <c r="E169" s="50" t="s">
        <v>219</v>
      </c>
      <c r="F169" s="50" t="s">
        <v>308</v>
      </c>
      <c r="G169" s="21">
        <v>10</v>
      </c>
      <c r="H169" s="22"/>
      <c r="I169" s="53">
        <f t="shared" si="30"/>
        <v>0</v>
      </c>
      <c r="K169" s="53">
        <f t="shared" si="31"/>
        <v>0</v>
      </c>
      <c r="M169" s="53">
        <f t="shared" si="32"/>
        <v>0</v>
      </c>
      <c r="N169"/>
      <c r="O169" s="53">
        <f t="shared" si="33"/>
        <v>0</v>
      </c>
      <c r="P169"/>
      <c r="Q169" s="53">
        <f t="shared" si="34"/>
        <v>0</v>
      </c>
      <c r="R169" s="53">
        <f t="shared" si="35"/>
        <v>0</v>
      </c>
      <c r="S169" s="48"/>
    </row>
    <row r="170" spans="1:19" ht="15">
      <c r="A170" s="56" t="s">
        <v>128</v>
      </c>
      <c r="B170" s="56">
        <v>96</v>
      </c>
      <c r="C170" s="50" t="s">
        <v>161</v>
      </c>
      <c r="D170" s="17" t="s">
        <v>105</v>
      </c>
      <c r="E170" s="21" t="s">
        <v>219</v>
      </c>
      <c r="F170" s="50" t="s">
        <v>308</v>
      </c>
      <c r="G170" s="21">
        <v>10</v>
      </c>
      <c r="H170" s="22"/>
      <c r="I170" s="53">
        <f t="shared" si="30"/>
        <v>0</v>
      </c>
      <c r="K170" s="53">
        <f t="shared" si="31"/>
        <v>0</v>
      </c>
      <c r="M170" s="53">
        <f t="shared" si="32"/>
        <v>0</v>
      </c>
      <c r="N170"/>
      <c r="O170" s="53">
        <f t="shared" si="33"/>
        <v>0</v>
      </c>
      <c r="P170"/>
      <c r="Q170" s="53">
        <f t="shared" si="34"/>
        <v>0</v>
      </c>
      <c r="R170" s="53">
        <f t="shared" si="35"/>
        <v>0</v>
      </c>
      <c r="S170"/>
    </row>
    <row r="171" spans="1:19" ht="15">
      <c r="A171" s="56" t="s">
        <v>226</v>
      </c>
      <c r="B171" s="56">
        <v>98</v>
      </c>
      <c r="C171" s="50" t="s">
        <v>137</v>
      </c>
      <c r="D171" s="17" t="s">
        <v>107</v>
      </c>
      <c r="E171" s="21" t="s">
        <v>219</v>
      </c>
      <c r="F171" s="50" t="s">
        <v>308</v>
      </c>
      <c r="G171" s="21">
        <v>10</v>
      </c>
      <c r="H171" s="22"/>
      <c r="I171" s="53">
        <f t="shared" si="30"/>
        <v>0</v>
      </c>
      <c r="K171" s="53">
        <f t="shared" si="31"/>
        <v>0</v>
      </c>
      <c r="M171" s="53">
        <f t="shared" si="32"/>
        <v>0</v>
      </c>
      <c r="N171"/>
      <c r="O171" s="53">
        <f t="shared" si="33"/>
        <v>0</v>
      </c>
      <c r="P171"/>
      <c r="Q171" s="53">
        <f t="shared" si="34"/>
        <v>0</v>
      </c>
      <c r="R171" s="53">
        <f t="shared" si="35"/>
        <v>0</v>
      </c>
      <c r="S171" s="48"/>
    </row>
    <row r="172" spans="1:19" ht="15">
      <c r="A172" s="56" t="s">
        <v>127</v>
      </c>
      <c r="B172" s="56">
        <v>99</v>
      </c>
      <c r="C172" s="50" t="s">
        <v>198</v>
      </c>
      <c r="D172" s="17" t="s">
        <v>108</v>
      </c>
      <c r="E172" s="21" t="s">
        <v>219</v>
      </c>
      <c r="F172" s="50" t="s">
        <v>308</v>
      </c>
      <c r="G172" s="21">
        <v>10</v>
      </c>
      <c r="H172" s="22"/>
      <c r="I172" s="53">
        <f t="shared" si="30"/>
        <v>0</v>
      </c>
      <c r="K172" s="53">
        <f t="shared" si="31"/>
        <v>0</v>
      </c>
      <c r="M172" s="53">
        <f t="shared" si="32"/>
        <v>0</v>
      </c>
      <c r="N172"/>
      <c r="O172" s="53">
        <f t="shared" si="33"/>
        <v>0</v>
      </c>
      <c r="P172"/>
      <c r="Q172" s="53">
        <f t="shared" si="34"/>
        <v>0</v>
      </c>
      <c r="R172" s="53">
        <f t="shared" si="35"/>
        <v>0</v>
      </c>
      <c r="S172" s="48"/>
    </row>
    <row r="173" spans="1:19" ht="15">
      <c r="A173" s="56" t="s">
        <v>126</v>
      </c>
      <c r="B173" s="56">
        <v>101</v>
      </c>
      <c r="C173" s="55" t="s">
        <v>199</v>
      </c>
      <c r="D173" s="17" t="s">
        <v>38</v>
      </c>
      <c r="E173" s="21" t="s">
        <v>219</v>
      </c>
      <c r="F173" s="50" t="s">
        <v>311</v>
      </c>
      <c r="G173" s="21">
        <v>10</v>
      </c>
      <c r="H173" s="22"/>
      <c r="I173" s="53">
        <f t="shared" si="30"/>
        <v>0</v>
      </c>
      <c r="K173" s="53">
        <f t="shared" si="31"/>
        <v>0</v>
      </c>
      <c r="M173" s="53">
        <f t="shared" si="32"/>
        <v>0</v>
      </c>
      <c r="N173"/>
      <c r="O173" s="53">
        <f t="shared" si="33"/>
        <v>0</v>
      </c>
      <c r="P173"/>
      <c r="Q173" s="53">
        <f t="shared" si="34"/>
        <v>0</v>
      </c>
      <c r="R173" s="53">
        <f t="shared" si="35"/>
        <v>0</v>
      </c>
      <c r="S173" s="51"/>
    </row>
    <row r="174" spans="1:19" ht="15">
      <c r="A174" s="56" t="s">
        <v>226</v>
      </c>
      <c r="B174" s="56">
        <v>103</v>
      </c>
      <c r="C174" s="55" t="s">
        <v>160</v>
      </c>
      <c r="D174" s="17" t="s">
        <v>110</v>
      </c>
      <c r="E174" s="21" t="s">
        <v>219</v>
      </c>
      <c r="F174" s="50" t="s">
        <v>308</v>
      </c>
      <c r="G174" s="21">
        <v>10</v>
      </c>
      <c r="H174" s="22"/>
      <c r="I174" s="53">
        <f t="shared" si="30"/>
        <v>0</v>
      </c>
      <c r="K174" s="53">
        <f t="shared" si="31"/>
        <v>0</v>
      </c>
      <c r="M174" s="53">
        <f t="shared" si="32"/>
        <v>0</v>
      </c>
      <c r="N174"/>
      <c r="O174" s="53">
        <f t="shared" si="33"/>
        <v>0</v>
      </c>
      <c r="P174"/>
      <c r="Q174" s="53">
        <f t="shared" si="34"/>
        <v>0</v>
      </c>
      <c r="R174" s="53">
        <f t="shared" si="35"/>
        <v>0</v>
      </c>
      <c r="S174" s="48"/>
    </row>
    <row r="175" spans="1:19" ht="15">
      <c r="A175" s="56" t="s">
        <v>128</v>
      </c>
      <c r="B175" s="56">
        <v>104</v>
      </c>
      <c r="C175" s="50" t="s">
        <v>201</v>
      </c>
      <c r="D175" s="17" t="s">
        <v>21</v>
      </c>
      <c r="E175" s="21" t="s">
        <v>219</v>
      </c>
      <c r="F175" s="50" t="s">
        <v>308</v>
      </c>
      <c r="G175" s="21">
        <v>10</v>
      </c>
      <c r="H175" s="22"/>
      <c r="I175" s="53">
        <f t="shared" si="30"/>
        <v>0</v>
      </c>
      <c r="K175" s="53">
        <f t="shared" si="31"/>
        <v>0</v>
      </c>
      <c r="M175" s="53">
        <f t="shared" si="32"/>
        <v>0</v>
      </c>
      <c r="N175"/>
      <c r="O175" s="53">
        <f t="shared" si="33"/>
        <v>0</v>
      </c>
      <c r="P175"/>
      <c r="Q175" s="53">
        <f t="shared" si="34"/>
        <v>0</v>
      </c>
      <c r="R175" s="53">
        <f t="shared" si="35"/>
        <v>0</v>
      </c>
      <c r="S175" s="48"/>
    </row>
    <row r="176" spans="1:19" ht="15">
      <c r="A176" s="56" t="s">
        <v>226</v>
      </c>
      <c r="B176" s="56">
        <v>105</v>
      </c>
      <c r="C176" s="55" t="s">
        <v>185</v>
      </c>
      <c r="D176" s="17" t="s">
        <v>33</v>
      </c>
      <c r="E176" s="21" t="s">
        <v>219</v>
      </c>
      <c r="F176" s="50" t="s">
        <v>308</v>
      </c>
      <c r="G176" s="21">
        <v>10</v>
      </c>
      <c r="H176" s="22"/>
      <c r="I176" s="53">
        <f t="shared" si="30"/>
        <v>0</v>
      </c>
      <c r="K176" s="53">
        <f t="shared" si="31"/>
        <v>0</v>
      </c>
      <c r="M176" s="53">
        <f t="shared" si="32"/>
        <v>0</v>
      </c>
      <c r="N176"/>
      <c r="O176" s="53">
        <f t="shared" si="33"/>
        <v>0</v>
      </c>
      <c r="P176"/>
      <c r="Q176" s="53">
        <f t="shared" si="34"/>
        <v>0</v>
      </c>
      <c r="R176" s="53">
        <f t="shared" si="35"/>
        <v>0</v>
      </c>
      <c r="S176" s="48"/>
    </row>
    <row r="177" spans="1:19" ht="15">
      <c r="A177" s="56" t="s">
        <v>226</v>
      </c>
      <c r="B177" s="56">
        <v>106</v>
      </c>
      <c r="C177" s="55" t="s">
        <v>202</v>
      </c>
      <c r="D177" s="17" t="s">
        <v>111</v>
      </c>
      <c r="E177" s="21" t="s">
        <v>219</v>
      </c>
      <c r="F177" s="50" t="s">
        <v>308</v>
      </c>
      <c r="G177" s="21">
        <v>10</v>
      </c>
      <c r="H177" s="22"/>
      <c r="I177" s="53">
        <f t="shared" si="30"/>
        <v>0</v>
      </c>
      <c r="K177" s="53">
        <f t="shared" si="31"/>
        <v>0</v>
      </c>
      <c r="M177" s="53">
        <f t="shared" si="32"/>
        <v>0</v>
      </c>
      <c r="N177"/>
      <c r="O177" s="53">
        <f t="shared" si="33"/>
        <v>0</v>
      </c>
      <c r="P177"/>
      <c r="Q177" s="53">
        <f t="shared" si="34"/>
        <v>0</v>
      </c>
      <c r="R177" s="53">
        <f t="shared" si="35"/>
        <v>0</v>
      </c>
      <c r="S177" s="48"/>
    </row>
    <row r="178" spans="1:19" ht="15">
      <c r="A178" s="56" t="s">
        <v>226</v>
      </c>
      <c r="B178" s="56">
        <v>108</v>
      </c>
      <c r="C178" s="50" t="s">
        <v>204</v>
      </c>
      <c r="D178" s="17" t="s">
        <v>111</v>
      </c>
      <c r="E178" s="21" t="s">
        <v>219</v>
      </c>
      <c r="F178" s="50" t="s">
        <v>254</v>
      </c>
      <c r="G178" s="21">
        <v>10</v>
      </c>
      <c r="H178" s="22"/>
      <c r="I178" s="53">
        <f t="shared" si="30"/>
        <v>0</v>
      </c>
      <c r="K178" s="53">
        <f t="shared" si="31"/>
        <v>0</v>
      </c>
      <c r="M178" s="53">
        <f t="shared" si="32"/>
        <v>0</v>
      </c>
      <c r="N178"/>
      <c r="O178" s="53">
        <f t="shared" si="33"/>
        <v>0</v>
      </c>
      <c r="P178"/>
      <c r="Q178" s="53">
        <f t="shared" si="34"/>
        <v>0</v>
      </c>
      <c r="R178" s="53">
        <f t="shared" si="35"/>
        <v>0</v>
      </c>
      <c r="S178" s="48"/>
    </row>
    <row r="179" spans="1:19" ht="15">
      <c r="A179" s="56" t="s">
        <v>126</v>
      </c>
      <c r="B179" s="56">
        <v>109</v>
      </c>
      <c r="C179" s="50" t="s">
        <v>205</v>
      </c>
      <c r="D179" s="17" t="s">
        <v>113</v>
      </c>
      <c r="E179" s="21" t="s">
        <v>219</v>
      </c>
      <c r="F179" s="50" t="s">
        <v>308</v>
      </c>
      <c r="G179" s="21">
        <v>10</v>
      </c>
      <c r="H179" s="22"/>
      <c r="I179" s="53">
        <f t="shared" si="30"/>
        <v>0</v>
      </c>
      <c r="K179" s="53">
        <f t="shared" si="31"/>
        <v>0</v>
      </c>
      <c r="M179" s="53">
        <f t="shared" si="32"/>
        <v>0</v>
      </c>
      <c r="N179"/>
      <c r="O179" s="53">
        <f t="shared" si="33"/>
        <v>0</v>
      </c>
      <c r="P179"/>
      <c r="Q179" s="53">
        <f t="shared" si="34"/>
        <v>0</v>
      </c>
      <c r="R179" s="53">
        <f t="shared" si="35"/>
        <v>0</v>
      </c>
      <c r="S179" s="48"/>
    </row>
    <row r="180" spans="1:19" ht="15">
      <c r="A180" s="56" t="s">
        <v>226</v>
      </c>
      <c r="B180" s="56">
        <v>111</v>
      </c>
      <c r="C180" s="55" t="s">
        <v>184</v>
      </c>
      <c r="D180" s="17" t="s">
        <v>114</v>
      </c>
      <c r="E180" s="21" t="s">
        <v>219</v>
      </c>
      <c r="F180" s="50" t="s">
        <v>308</v>
      </c>
      <c r="G180" s="21">
        <v>10</v>
      </c>
      <c r="H180" s="22"/>
      <c r="I180" s="53">
        <f t="shared" si="30"/>
        <v>0</v>
      </c>
      <c r="K180" s="53">
        <f t="shared" si="31"/>
        <v>0</v>
      </c>
      <c r="M180" s="53">
        <f t="shared" si="32"/>
        <v>0</v>
      </c>
      <c r="N180"/>
      <c r="O180" s="53">
        <f t="shared" si="33"/>
        <v>0</v>
      </c>
      <c r="P180"/>
      <c r="Q180" s="53">
        <f t="shared" si="34"/>
        <v>0</v>
      </c>
      <c r="R180" s="53">
        <f t="shared" si="35"/>
        <v>0</v>
      </c>
      <c r="S180" s="48"/>
    </row>
    <row r="181" spans="1:19" ht="15">
      <c r="A181" s="56" t="s">
        <v>127</v>
      </c>
      <c r="B181" s="56">
        <v>113</v>
      </c>
      <c r="C181" s="55" t="s">
        <v>206</v>
      </c>
      <c r="D181" s="17" t="s">
        <v>116</v>
      </c>
      <c r="E181" s="21" t="s">
        <v>219</v>
      </c>
      <c r="F181" s="50" t="s">
        <v>308</v>
      </c>
      <c r="G181" s="21">
        <v>10</v>
      </c>
      <c r="H181" s="22"/>
      <c r="I181" s="53">
        <f t="shared" si="30"/>
        <v>0</v>
      </c>
      <c r="K181" s="53">
        <f t="shared" si="31"/>
        <v>0</v>
      </c>
      <c r="M181" s="53">
        <f t="shared" si="32"/>
        <v>0</v>
      </c>
      <c r="N181"/>
      <c r="O181" s="53">
        <f t="shared" si="33"/>
        <v>0</v>
      </c>
      <c r="P181"/>
      <c r="Q181" s="53">
        <f t="shared" si="34"/>
        <v>0</v>
      </c>
      <c r="R181" s="53">
        <f t="shared" si="35"/>
        <v>0</v>
      </c>
      <c r="S181" s="48"/>
    </row>
    <row r="182" spans="1:19" ht="15">
      <c r="A182" s="56" t="s">
        <v>127</v>
      </c>
      <c r="B182" s="56">
        <v>115</v>
      </c>
      <c r="C182" s="55" t="s">
        <v>208</v>
      </c>
      <c r="D182" s="17" t="s">
        <v>118</v>
      </c>
      <c r="E182" s="21" t="s">
        <v>219</v>
      </c>
      <c r="F182" s="50" t="s">
        <v>308</v>
      </c>
      <c r="G182" s="21">
        <v>10</v>
      </c>
      <c r="H182" s="22"/>
      <c r="I182" s="53">
        <f t="shared" si="30"/>
        <v>0</v>
      </c>
      <c r="K182" s="53">
        <f t="shared" si="31"/>
        <v>0</v>
      </c>
      <c r="M182" s="53">
        <f t="shared" si="32"/>
        <v>0</v>
      </c>
      <c r="N182"/>
      <c r="O182" s="53">
        <f t="shared" si="33"/>
        <v>0</v>
      </c>
      <c r="P182"/>
      <c r="Q182" s="53">
        <f t="shared" si="34"/>
        <v>0</v>
      </c>
      <c r="R182" s="53">
        <f t="shared" si="35"/>
        <v>0</v>
      </c>
      <c r="S182" s="48"/>
    </row>
    <row r="183" spans="1:19" ht="15">
      <c r="A183" s="56" t="s">
        <v>126</v>
      </c>
      <c r="B183" s="56">
        <v>118</v>
      </c>
      <c r="C183" s="50" t="s">
        <v>190</v>
      </c>
      <c r="D183" s="17" t="s">
        <v>121</v>
      </c>
      <c r="E183" s="21" t="s">
        <v>219</v>
      </c>
      <c r="F183" s="50" t="s">
        <v>308</v>
      </c>
      <c r="G183" s="21">
        <v>10</v>
      </c>
      <c r="H183" s="22"/>
      <c r="I183" s="53">
        <f t="shared" si="30"/>
        <v>0</v>
      </c>
      <c r="K183" s="53">
        <f t="shared" si="31"/>
        <v>0</v>
      </c>
      <c r="M183" s="53">
        <f t="shared" si="32"/>
        <v>0</v>
      </c>
      <c r="N183"/>
      <c r="O183" s="53">
        <f t="shared" si="33"/>
        <v>0</v>
      </c>
      <c r="P183"/>
      <c r="Q183" s="53">
        <f t="shared" si="34"/>
        <v>0</v>
      </c>
      <c r="R183" s="53">
        <f t="shared" si="35"/>
        <v>0</v>
      </c>
      <c r="S183" s="48"/>
    </row>
    <row r="184" spans="1:19" ht="15">
      <c r="A184" s="56" t="s">
        <v>226</v>
      </c>
      <c r="B184" s="56">
        <v>119</v>
      </c>
      <c r="C184" s="55" t="s">
        <v>209</v>
      </c>
      <c r="D184" s="17" t="s">
        <v>122</v>
      </c>
      <c r="E184" s="21" t="s">
        <v>219</v>
      </c>
      <c r="F184" s="50" t="s">
        <v>308</v>
      </c>
      <c r="G184" s="21">
        <v>10</v>
      </c>
      <c r="H184" s="22"/>
      <c r="I184" s="53">
        <f t="shared" si="30"/>
        <v>0</v>
      </c>
      <c r="K184" s="53">
        <f t="shared" si="31"/>
        <v>0</v>
      </c>
      <c r="M184" s="53">
        <f t="shared" si="32"/>
        <v>0</v>
      </c>
      <c r="N184"/>
      <c r="O184" s="53">
        <f t="shared" si="33"/>
        <v>0</v>
      </c>
      <c r="P184"/>
      <c r="Q184" s="53">
        <f t="shared" si="34"/>
        <v>0</v>
      </c>
      <c r="R184" s="53">
        <f t="shared" si="35"/>
        <v>0</v>
      </c>
      <c r="S184" s="48"/>
    </row>
    <row r="185" spans="1:19" ht="15">
      <c r="A185" s="56" t="s">
        <v>126</v>
      </c>
      <c r="B185" s="56">
        <v>121</v>
      </c>
      <c r="C185" s="55" t="s">
        <v>210</v>
      </c>
      <c r="D185" s="17" t="s">
        <v>123</v>
      </c>
      <c r="E185" s="21" t="s">
        <v>219</v>
      </c>
      <c r="F185" s="50" t="s">
        <v>311</v>
      </c>
      <c r="G185" s="21">
        <v>10</v>
      </c>
      <c r="H185" s="22"/>
      <c r="I185" s="53">
        <f t="shared" si="30"/>
        <v>0</v>
      </c>
      <c r="K185" s="53">
        <f t="shared" si="31"/>
        <v>0</v>
      </c>
      <c r="M185" s="53">
        <f t="shared" si="32"/>
        <v>0</v>
      </c>
      <c r="N185"/>
      <c r="O185" s="53">
        <f t="shared" si="33"/>
        <v>0</v>
      </c>
      <c r="P185"/>
      <c r="Q185" s="53">
        <f t="shared" si="34"/>
        <v>0</v>
      </c>
      <c r="R185" s="53">
        <f t="shared" si="35"/>
        <v>0</v>
      </c>
      <c r="S185" s="51"/>
    </row>
    <row r="186" spans="1:19" ht="15">
      <c r="A186" s="56" t="s">
        <v>126</v>
      </c>
      <c r="B186" s="56">
        <v>124</v>
      </c>
      <c r="C186" s="55" t="s">
        <v>212</v>
      </c>
      <c r="D186" s="17" t="s">
        <v>101</v>
      </c>
      <c r="E186" s="21" t="s">
        <v>219</v>
      </c>
      <c r="F186" s="50" t="s">
        <v>311</v>
      </c>
      <c r="G186" s="21">
        <v>10</v>
      </c>
      <c r="H186" s="22"/>
      <c r="I186" s="53">
        <f t="shared" si="30"/>
        <v>0</v>
      </c>
      <c r="K186" s="53">
        <f t="shared" si="31"/>
        <v>0</v>
      </c>
      <c r="M186" s="53">
        <f t="shared" si="32"/>
        <v>0</v>
      </c>
      <c r="N186"/>
      <c r="O186" s="53">
        <f t="shared" si="33"/>
        <v>0</v>
      </c>
      <c r="P186"/>
      <c r="Q186" s="53">
        <f t="shared" si="34"/>
        <v>0</v>
      </c>
      <c r="R186" s="53">
        <f t="shared" si="35"/>
        <v>0</v>
      </c>
      <c r="S186" s="48"/>
    </row>
    <row r="187" spans="1:19" ht="15">
      <c r="A187" s="56" t="s">
        <v>126</v>
      </c>
      <c r="B187" s="56">
        <v>125</v>
      </c>
      <c r="C187" s="55" t="s">
        <v>213</v>
      </c>
      <c r="D187" s="17" t="s">
        <v>124</v>
      </c>
      <c r="E187" s="21" t="s">
        <v>219</v>
      </c>
      <c r="F187" s="50" t="s">
        <v>308</v>
      </c>
      <c r="G187" s="21">
        <v>10</v>
      </c>
      <c r="H187" s="22"/>
      <c r="I187" s="53">
        <f t="shared" si="30"/>
        <v>0</v>
      </c>
      <c r="K187" s="53">
        <f t="shared" si="31"/>
        <v>0</v>
      </c>
      <c r="M187" s="53">
        <f t="shared" si="32"/>
        <v>0</v>
      </c>
      <c r="N187"/>
      <c r="O187" s="53">
        <f t="shared" si="33"/>
        <v>0</v>
      </c>
      <c r="P187"/>
      <c r="Q187" s="53">
        <f t="shared" si="34"/>
        <v>0</v>
      </c>
      <c r="R187" s="53">
        <f t="shared" si="35"/>
        <v>0</v>
      </c>
      <c r="S187" s="48"/>
    </row>
    <row r="188" spans="1:19" ht="15">
      <c r="A188" s="56" t="s">
        <v>126</v>
      </c>
      <c r="B188" s="56">
        <v>126</v>
      </c>
      <c r="C188" s="50" t="s">
        <v>214</v>
      </c>
      <c r="D188" s="17" t="s">
        <v>59</v>
      </c>
      <c r="E188" s="21" t="s">
        <v>219</v>
      </c>
      <c r="F188" s="50" t="s">
        <v>311</v>
      </c>
      <c r="G188" s="21">
        <v>10</v>
      </c>
      <c r="H188" s="22"/>
      <c r="I188" s="53">
        <f>IF(IF(H188,H188+$G188,0)&lt;=70,IF(H188,H188+$G188,0),70)</f>
        <v>0</v>
      </c>
      <c r="K188" s="53">
        <f>IF(IF(J188,J188+$G188,0)&lt;=70,IF(J188,J188+$G188,0),70)</f>
        <v>0</v>
      </c>
      <c r="M188" s="53">
        <f>IF(IF(L188,L188+$G188,0)&lt;=70,IF(L188,L188+$G188,0),70)</f>
        <v>0</v>
      </c>
      <c r="N188"/>
      <c r="O188" s="53">
        <f>IF(IF(N188,N188+$G188,0)&lt;=70,IF(N188,N188+$G188,0),70)</f>
        <v>0</v>
      </c>
      <c r="P188"/>
      <c r="Q188" s="53">
        <f t="shared" si="34"/>
        <v>0</v>
      </c>
      <c r="R188" s="53">
        <f t="shared" si="35"/>
        <v>0</v>
      </c>
      <c r="S188" s="51"/>
    </row>
    <row r="189" spans="1:19" ht="15">
      <c r="A189" s="56" t="s">
        <v>126</v>
      </c>
      <c r="B189" s="56">
        <v>127</v>
      </c>
      <c r="C189" s="50" t="s">
        <v>215</v>
      </c>
      <c r="D189" s="17" t="s">
        <v>104</v>
      </c>
      <c r="E189" s="21" t="s">
        <v>219</v>
      </c>
      <c r="F189" s="50" t="s">
        <v>308</v>
      </c>
      <c r="G189" s="21">
        <v>10</v>
      </c>
      <c r="H189" s="22"/>
      <c r="I189" s="53">
        <f>IF(IF(H189,H189+$G189,0)&lt;=70,IF(H189,H189+$G189,0),70)</f>
        <v>0</v>
      </c>
      <c r="K189" s="53">
        <f>IF(IF(J189,J189+$G189,0)&lt;=70,IF(J189,J189+$G189,0),70)</f>
        <v>0</v>
      </c>
      <c r="M189" s="53">
        <f>IF(IF(L189,L189+$G189,0)&lt;=70,IF(L189,L189+$G189,0),70)</f>
        <v>0</v>
      </c>
      <c r="N189"/>
      <c r="O189" s="53">
        <f>IF(IF(N189,N189+$G189,0)&lt;=70,IF(N189,N189+$G189,0),70)</f>
        <v>0</v>
      </c>
      <c r="P189"/>
      <c r="Q189" s="53">
        <f t="shared" si="34"/>
        <v>0</v>
      </c>
      <c r="R189" s="53">
        <f t="shared" si="35"/>
        <v>0</v>
      </c>
      <c r="S189" s="48"/>
    </row>
    <row r="190" spans="1:19" ht="15">
      <c r="A190" s="56" t="s">
        <v>126</v>
      </c>
      <c r="B190" s="56">
        <v>128</v>
      </c>
      <c r="C190" s="55" t="s">
        <v>167</v>
      </c>
      <c r="D190" s="17" t="s">
        <v>125</v>
      </c>
      <c r="E190" s="21" t="s">
        <v>219</v>
      </c>
      <c r="F190" s="50" t="s">
        <v>308</v>
      </c>
      <c r="G190" s="21">
        <v>10</v>
      </c>
      <c r="H190" s="22"/>
      <c r="I190" s="53">
        <f>IF(IF(H190,H190+$G190,0)&lt;=70,IF(H190,H190+$G190,0),70)</f>
        <v>0</v>
      </c>
      <c r="K190" s="53">
        <f>IF(IF(J190,J190+$G190,0)&lt;=70,IF(J190,J190+$G190,0),70)</f>
        <v>0</v>
      </c>
      <c r="M190" s="53">
        <f>IF(IF(L190,L190+$G190,0)&lt;=70,IF(L190,L190+$G190,0),70)</f>
        <v>0</v>
      </c>
      <c r="N190"/>
      <c r="O190" s="53">
        <f>IF(IF(N190,N190+$G190,0)&lt;=70,IF(N190,N190+$G190,0),70)</f>
        <v>0</v>
      </c>
      <c r="P190"/>
      <c r="Q190" s="53">
        <f t="shared" si="34"/>
        <v>0</v>
      </c>
      <c r="R190" s="53">
        <f t="shared" si="35"/>
        <v>0</v>
      </c>
      <c r="S190" s="51"/>
    </row>
    <row r="191" spans="1:19" ht="15">
      <c r="A191" s="56" t="s">
        <v>127</v>
      </c>
      <c r="B191" s="56">
        <v>129</v>
      </c>
      <c r="C191" s="55" t="s">
        <v>232</v>
      </c>
      <c r="D191" s="17" t="s">
        <v>233</v>
      </c>
      <c r="E191" s="21" t="s">
        <v>234</v>
      </c>
      <c r="F191" s="50" t="s">
        <v>311</v>
      </c>
      <c r="G191" s="21"/>
      <c r="H191" s="22"/>
      <c r="I191" s="53">
        <f>IF(IF(H191,H191+$G191,0)&lt;=70,IF(H191,H191+$G191,0),70)</f>
        <v>0</v>
      </c>
      <c r="K191" s="53">
        <f>IF(IF(J191,J191+$G191,0)&lt;=70,IF(J191,J191+$G191,0),70)</f>
        <v>0</v>
      </c>
      <c r="M191" s="53">
        <f>IF(IF(L191,L191+$G191,0)&lt;=70,IF(L191,L191+$G191,0),70)</f>
        <v>0</v>
      </c>
      <c r="N191"/>
      <c r="O191" s="53">
        <f>IF(IF(N191,N191+$G191,0)&lt;=70,IF(N191,N191+$G191,0),70)</f>
        <v>0</v>
      </c>
      <c r="P191" s="48"/>
      <c r="Q191" s="53">
        <f t="shared" si="34"/>
        <v>0</v>
      </c>
      <c r="R191" s="53">
        <f t="shared" si="35"/>
        <v>0</v>
      </c>
      <c r="S191" s="48"/>
    </row>
    <row r="192" spans="1:19" ht="15">
      <c r="A192" s="20"/>
      <c r="B192" s="25"/>
      <c r="C192" s="24"/>
      <c r="D192" s="17"/>
      <c r="E192" s="21"/>
      <c r="G192" s="21"/>
      <c r="H192" s="22"/>
      <c r="I192" s="53"/>
      <c r="K192" s="53"/>
      <c r="M192" s="53"/>
      <c r="N192"/>
      <c r="O192" s="53"/>
      <c r="P192"/>
      <c r="Q192" s="53"/>
      <c r="R192" s="53"/>
      <c r="S192" s="22"/>
    </row>
    <row r="193" spans="1:18" ht="15">
      <c r="A193" s="20"/>
      <c r="B193" s="25"/>
      <c r="C193" s="23"/>
      <c r="D193" s="17"/>
      <c r="E193" s="21"/>
      <c r="G193" s="21"/>
      <c r="H193" s="22"/>
      <c r="I193" s="53"/>
      <c r="K193" s="53"/>
      <c r="M193" s="53"/>
      <c r="N193"/>
      <c r="O193" s="53"/>
      <c r="P193"/>
      <c r="Q193" s="53"/>
      <c r="R193" s="53"/>
    </row>
    <row r="194" spans="1:19" ht="15">
      <c r="A194" s="20"/>
      <c r="B194" s="25"/>
      <c r="C194" s="24"/>
      <c r="D194" s="17"/>
      <c r="E194" s="21"/>
      <c r="G194" s="21"/>
      <c r="H194" s="22"/>
      <c r="I194" s="53"/>
      <c r="K194" s="53"/>
      <c r="M194" s="53"/>
      <c r="N194"/>
      <c r="O194" s="53"/>
      <c r="P194"/>
      <c r="Q194" s="53"/>
      <c r="R194" s="53"/>
      <c r="S194" s="22"/>
    </row>
    <row r="195" spans="1:18" ht="15">
      <c r="A195" s="20"/>
      <c r="B195" s="25"/>
      <c r="C195" s="23"/>
      <c r="D195" s="17"/>
      <c r="E195" s="21"/>
      <c r="G195" s="21"/>
      <c r="H195" s="22"/>
      <c r="I195" s="53"/>
      <c r="K195" s="53"/>
      <c r="M195" s="53"/>
      <c r="N195"/>
      <c r="O195" s="53"/>
      <c r="P195"/>
      <c r="Q195" s="53"/>
      <c r="R195" s="53"/>
    </row>
    <row r="196" spans="1:19" ht="15">
      <c r="A196" s="20"/>
      <c r="B196" s="25"/>
      <c r="C196" s="19"/>
      <c r="D196" s="17"/>
      <c r="E196" s="21"/>
      <c r="G196" s="21"/>
      <c r="H196" s="22"/>
      <c r="I196" s="53"/>
      <c r="K196" s="53"/>
      <c r="M196" s="53"/>
      <c r="N196"/>
      <c r="O196" s="53"/>
      <c r="P196"/>
      <c r="Q196" s="53"/>
      <c r="R196" s="53"/>
      <c r="S196"/>
    </row>
    <row r="197" spans="1:19" ht="15">
      <c r="A197" s="20"/>
      <c r="B197" s="25"/>
      <c r="C197" s="19"/>
      <c r="D197" s="17"/>
      <c r="E197" s="21"/>
      <c r="G197" s="21"/>
      <c r="H197" s="22"/>
      <c r="I197" s="53"/>
      <c r="K197" s="53"/>
      <c r="M197" s="53"/>
      <c r="N197"/>
      <c r="O197" s="53"/>
      <c r="P197"/>
      <c r="Q197" s="53"/>
      <c r="R197" s="53"/>
      <c r="S197" s="22"/>
    </row>
    <row r="198" spans="1:18" ht="15">
      <c r="A198" s="20"/>
      <c r="B198" s="25"/>
      <c r="C198" s="19"/>
      <c r="D198" s="17"/>
      <c r="E198" s="21"/>
      <c r="G198" s="21"/>
      <c r="H198" s="22"/>
      <c r="I198" s="53"/>
      <c r="K198" s="53"/>
      <c r="M198" s="53"/>
      <c r="N198"/>
      <c r="O198" s="53"/>
      <c r="P198"/>
      <c r="Q198" s="53"/>
      <c r="R198" s="53"/>
    </row>
    <row r="199" spans="1:18" ht="15">
      <c r="A199" s="20"/>
      <c r="B199" s="25"/>
      <c r="C199" s="19"/>
      <c r="D199" s="17"/>
      <c r="E199" s="21"/>
      <c r="G199" s="21"/>
      <c r="H199" s="22"/>
      <c r="I199" s="53"/>
      <c r="K199" s="53"/>
      <c r="M199" s="53"/>
      <c r="N199"/>
      <c r="O199" s="53"/>
      <c r="P199"/>
      <c r="Q199" s="53"/>
      <c r="R199" s="53"/>
    </row>
    <row r="200" spans="1:19" ht="15">
      <c r="A200" s="20"/>
      <c r="B200" s="25"/>
      <c r="C200" s="24"/>
      <c r="D200" s="17"/>
      <c r="E200" s="21"/>
      <c r="G200" s="21"/>
      <c r="H200" s="22"/>
      <c r="I200" s="53"/>
      <c r="K200" s="53"/>
      <c r="M200" s="53"/>
      <c r="N200"/>
      <c r="O200" s="53"/>
      <c r="P200"/>
      <c r="Q200" s="53"/>
      <c r="R200" s="53"/>
      <c r="S200"/>
    </row>
    <row r="201" spans="1:19" ht="15">
      <c r="A201" s="20"/>
      <c r="B201" s="25"/>
      <c r="C201" s="24"/>
      <c r="D201" s="17"/>
      <c r="E201" s="21"/>
      <c r="G201" s="21"/>
      <c r="H201" s="22"/>
      <c r="I201" s="53"/>
      <c r="K201" s="53"/>
      <c r="M201" s="53"/>
      <c r="N201"/>
      <c r="O201" s="53"/>
      <c r="P201"/>
      <c r="Q201" s="53"/>
      <c r="R201" s="53"/>
      <c r="S201"/>
    </row>
    <row r="202" spans="1:19" ht="15">
      <c r="A202" s="20"/>
      <c r="B202" s="25"/>
      <c r="C202" s="22"/>
      <c r="D202" s="17"/>
      <c r="E202" s="21"/>
      <c r="G202" s="21"/>
      <c r="H202" s="22"/>
      <c r="I202" s="53"/>
      <c r="K202" s="53"/>
      <c r="M202" s="53"/>
      <c r="N202"/>
      <c r="O202" s="53"/>
      <c r="P202"/>
      <c r="Q202" s="53"/>
      <c r="R202" s="53"/>
      <c r="S202" s="22"/>
    </row>
    <row r="203" spans="1:18" ht="15">
      <c r="A203" s="20"/>
      <c r="B203" s="25"/>
      <c r="C203" s="19"/>
      <c r="D203" s="17"/>
      <c r="E203" s="21"/>
      <c r="G203" s="21"/>
      <c r="H203" s="22"/>
      <c r="I203" s="53"/>
      <c r="K203" s="53"/>
      <c r="M203" s="53"/>
      <c r="N203"/>
      <c r="O203" s="53"/>
      <c r="P203"/>
      <c r="Q203" s="53"/>
      <c r="R203" s="53"/>
    </row>
    <row r="204" spans="1:19" ht="15">
      <c r="A204" s="20"/>
      <c r="B204" s="25"/>
      <c r="C204" s="24"/>
      <c r="D204" s="17"/>
      <c r="E204" s="21"/>
      <c r="G204" s="21"/>
      <c r="H204" s="22"/>
      <c r="I204" s="53"/>
      <c r="K204" s="53"/>
      <c r="M204" s="53"/>
      <c r="N204"/>
      <c r="O204" s="53"/>
      <c r="P204"/>
      <c r="Q204" s="53"/>
      <c r="R204" s="53"/>
      <c r="S204"/>
    </row>
    <row r="205" spans="1:19" ht="15">
      <c r="A205" s="20"/>
      <c r="B205" s="25"/>
      <c r="C205" s="24"/>
      <c r="D205" s="17"/>
      <c r="E205" s="21"/>
      <c r="G205" s="21"/>
      <c r="H205" s="22"/>
      <c r="I205" s="53"/>
      <c r="K205" s="53"/>
      <c r="M205" s="53"/>
      <c r="N205"/>
      <c r="O205" s="53"/>
      <c r="P205"/>
      <c r="Q205" s="53"/>
      <c r="R205" s="53"/>
      <c r="S205"/>
    </row>
    <row r="206" spans="1:19" ht="15">
      <c r="A206" s="20"/>
      <c r="B206" s="25"/>
      <c r="C206" s="23"/>
      <c r="D206" s="17"/>
      <c r="E206" s="21"/>
      <c r="G206" s="21"/>
      <c r="H206" s="22"/>
      <c r="I206" s="53"/>
      <c r="K206" s="53"/>
      <c r="M206" s="53"/>
      <c r="N206"/>
      <c r="O206" s="53"/>
      <c r="P206"/>
      <c r="Q206" s="53"/>
      <c r="R206" s="53"/>
      <c r="S206" s="22"/>
    </row>
    <row r="207" spans="1:18" ht="15">
      <c r="A207" s="20"/>
      <c r="B207" s="25"/>
      <c r="C207" s="24"/>
      <c r="D207" s="17"/>
      <c r="E207" s="21"/>
      <c r="G207" s="21"/>
      <c r="H207" s="22"/>
      <c r="I207" s="53"/>
      <c r="K207" s="53"/>
      <c r="M207" s="53"/>
      <c r="N207"/>
      <c r="O207" s="53"/>
      <c r="P207"/>
      <c r="Q207" s="53"/>
      <c r="R207" s="53"/>
    </row>
    <row r="208" spans="1:19" ht="15">
      <c r="A208" s="20"/>
      <c r="B208" s="25"/>
      <c r="C208" s="23"/>
      <c r="D208" s="17"/>
      <c r="E208" s="21"/>
      <c r="G208" s="21"/>
      <c r="H208" s="22"/>
      <c r="I208" s="53"/>
      <c r="K208" s="53"/>
      <c r="M208" s="53"/>
      <c r="N208"/>
      <c r="O208" s="53"/>
      <c r="P208"/>
      <c r="Q208" s="53"/>
      <c r="R208" s="53"/>
      <c r="S208"/>
    </row>
    <row r="209" spans="1:19" ht="15">
      <c r="A209" s="20"/>
      <c r="B209" s="25"/>
      <c r="C209" s="24"/>
      <c r="D209" s="17"/>
      <c r="E209" s="21"/>
      <c r="G209" s="21"/>
      <c r="H209" s="22"/>
      <c r="I209" s="53"/>
      <c r="K209" s="53"/>
      <c r="M209" s="53"/>
      <c r="N209"/>
      <c r="O209" s="53"/>
      <c r="P209"/>
      <c r="Q209" s="53"/>
      <c r="R209" s="53"/>
      <c r="S209"/>
    </row>
    <row r="210" spans="1:19" ht="15">
      <c r="A210" s="20"/>
      <c r="B210" s="25"/>
      <c r="C210" s="18"/>
      <c r="D210" s="17"/>
      <c r="E210" s="21"/>
      <c r="G210" s="21"/>
      <c r="H210" s="22"/>
      <c r="I210" s="53"/>
      <c r="K210" s="53"/>
      <c r="M210" s="53"/>
      <c r="N210"/>
      <c r="O210" s="53"/>
      <c r="P210"/>
      <c r="Q210" s="53"/>
      <c r="R210" s="53"/>
      <c r="S210"/>
    </row>
    <row r="211" spans="1:19" ht="15">
      <c r="A211" s="20"/>
      <c r="B211" s="25"/>
      <c r="C211" s="23"/>
      <c r="D211" s="17"/>
      <c r="E211" s="21"/>
      <c r="G211" s="21"/>
      <c r="H211" s="22"/>
      <c r="I211" s="53"/>
      <c r="K211" s="53"/>
      <c r="M211" s="53"/>
      <c r="N211"/>
      <c r="O211" s="53"/>
      <c r="P211"/>
      <c r="Q211" s="53"/>
      <c r="R211" s="53"/>
      <c r="S211"/>
    </row>
    <row r="212" spans="1:19" ht="15">
      <c r="A212" s="20"/>
      <c r="B212" s="25"/>
      <c r="C212" s="23"/>
      <c r="D212" s="17"/>
      <c r="E212" s="21"/>
      <c r="G212" s="21"/>
      <c r="H212" s="22"/>
      <c r="I212" s="53"/>
      <c r="K212" s="53"/>
      <c r="M212" s="53"/>
      <c r="N212"/>
      <c r="O212" s="53"/>
      <c r="P212"/>
      <c r="Q212" s="53"/>
      <c r="R212" s="53"/>
      <c r="S212"/>
    </row>
    <row r="213" spans="1:19" ht="15">
      <c r="A213" s="20"/>
      <c r="B213" s="25"/>
      <c r="C213" s="19"/>
      <c r="D213" s="17"/>
      <c r="E213" s="21"/>
      <c r="G213" s="21"/>
      <c r="H213" s="22"/>
      <c r="I213" s="53"/>
      <c r="K213" s="53"/>
      <c r="M213" s="53"/>
      <c r="N213"/>
      <c r="O213" s="53"/>
      <c r="P213"/>
      <c r="Q213" s="53"/>
      <c r="R213" s="53"/>
      <c r="S213"/>
    </row>
    <row r="214" spans="1:19" ht="15">
      <c r="A214" s="20"/>
      <c r="B214" s="25"/>
      <c r="C214" s="19"/>
      <c r="D214" s="17"/>
      <c r="E214" s="21"/>
      <c r="G214" s="21"/>
      <c r="H214" s="22"/>
      <c r="I214" s="53"/>
      <c r="K214" s="53"/>
      <c r="M214" s="53"/>
      <c r="N214"/>
      <c r="O214" s="53"/>
      <c r="P214"/>
      <c r="Q214" s="53"/>
      <c r="R214" s="53"/>
      <c r="S214"/>
    </row>
    <row r="215" spans="1:19" ht="15">
      <c r="A215" s="20"/>
      <c r="B215" s="25"/>
      <c r="C215" s="24"/>
      <c r="D215" s="17"/>
      <c r="E215" s="21"/>
      <c r="G215" s="21"/>
      <c r="H215" s="22"/>
      <c r="I215" s="53"/>
      <c r="K215" s="53"/>
      <c r="M215" s="53"/>
      <c r="N215"/>
      <c r="O215" s="53"/>
      <c r="P215"/>
      <c r="Q215" s="53"/>
      <c r="R215" s="53"/>
      <c r="S215" s="22"/>
    </row>
    <row r="216" spans="1:18" ht="15">
      <c r="A216" s="20"/>
      <c r="B216" s="25"/>
      <c r="C216" s="24"/>
      <c r="D216" s="17"/>
      <c r="E216" s="21"/>
      <c r="G216" s="21"/>
      <c r="H216" s="22"/>
      <c r="I216" s="53"/>
      <c r="K216" s="53"/>
      <c r="M216" s="53"/>
      <c r="N216"/>
      <c r="O216" s="53"/>
      <c r="P216"/>
      <c r="Q216" s="53"/>
      <c r="R216" s="53"/>
    </row>
    <row r="217" spans="1:19" ht="15">
      <c r="A217" s="20"/>
      <c r="B217" s="25"/>
      <c r="C217" s="23"/>
      <c r="D217" s="17"/>
      <c r="E217" s="21"/>
      <c r="G217" s="21"/>
      <c r="H217" s="22"/>
      <c r="I217" s="53"/>
      <c r="K217" s="53"/>
      <c r="M217" s="53"/>
      <c r="N217"/>
      <c r="O217" s="53"/>
      <c r="P217"/>
      <c r="Q217" s="53"/>
      <c r="R217" s="53"/>
      <c r="S217"/>
    </row>
    <row r="218" spans="1:19" ht="15">
      <c r="A218" s="20"/>
      <c r="B218" s="25"/>
      <c r="C218" s="24"/>
      <c r="D218" s="17"/>
      <c r="E218" s="21"/>
      <c r="G218" s="21"/>
      <c r="H218" s="22"/>
      <c r="I218" s="53"/>
      <c r="K218" s="53"/>
      <c r="M218" s="53"/>
      <c r="N218"/>
      <c r="O218" s="53"/>
      <c r="P218"/>
      <c r="Q218" s="53"/>
      <c r="R218" s="53"/>
      <c r="S218" s="22"/>
    </row>
    <row r="219" spans="1:18" ht="15">
      <c r="A219" s="20"/>
      <c r="B219" s="25"/>
      <c r="C219" s="23"/>
      <c r="D219" s="17"/>
      <c r="E219" s="21"/>
      <c r="G219" s="21"/>
      <c r="H219" s="22"/>
      <c r="I219" s="53"/>
      <c r="K219" s="53"/>
      <c r="M219" s="53"/>
      <c r="N219"/>
      <c r="O219" s="53"/>
      <c r="P219"/>
      <c r="Q219" s="53"/>
      <c r="R219" s="53"/>
    </row>
    <row r="220" spans="1:19" ht="15">
      <c r="A220" s="20"/>
      <c r="B220" s="25"/>
      <c r="C220" s="23"/>
      <c r="D220" s="17"/>
      <c r="E220" s="21"/>
      <c r="G220" s="21"/>
      <c r="H220" s="22"/>
      <c r="I220" s="53"/>
      <c r="K220" s="53"/>
      <c r="M220" s="53"/>
      <c r="N220"/>
      <c r="O220" s="53"/>
      <c r="P220"/>
      <c r="Q220" s="53"/>
      <c r="R220" s="53"/>
      <c r="S220"/>
    </row>
    <row r="221" spans="1:19" ht="15">
      <c r="A221" s="20"/>
      <c r="B221" s="25"/>
      <c r="C221" s="24"/>
      <c r="D221" s="17"/>
      <c r="E221" s="21"/>
      <c r="G221" s="21"/>
      <c r="H221" s="22"/>
      <c r="I221" s="53"/>
      <c r="K221" s="53"/>
      <c r="M221" s="53"/>
      <c r="N221"/>
      <c r="O221" s="53"/>
      <c r="P221"/>
      <c r="Q221" s="53"/>
      <c r="R221" s="53"/>
      <c r="S221" s="22"/>
    </row>
    <row r="222" spans="1:18" ht="15">
      <c r="A222" s="20"/>
      <c r="B222" s="25"/>
      <c r="C222" s="24"/>
      <c r="D222" s="17"/>
      <c r="E222" s="21"/>
      <c r="G222" s="21"/>
      <c r="H222" s="22"/>
      <c r="I222" s="53"/>
      <c r="K222" s="53"/>
      <c r="M222" s="53"/>
      <c r="N222"/>
      <c r="O222" s="53"/>
      <c r="P222"/>
      <c r="Q222" s="53"/>
      <c r="R222" s="53"/>
    </row>
    <row r="223" spans="1:19" ht="15">
      <c r="A223" s="20"/>
      <c r="B223" s="25"/>
      <c r="C223" s="23"/>
      <c r="D223" s="17"/>
      <c r="E223" s="21"/>
      <c r="G223" s="21"/>
      <c r="H223" s="22"/>
      <c r="I223" s="53"/>
      <c r="K223" s="53"/>
      <c r="M223" s="53"/>
      <c r="N223"/>
      <c r="O223" s="53"/>
      <c r="P223"/>
      <c r="Q223" s="53"/>
      <c r="R223" s="53"/>
      <c r="S223" s="22"/>
    </row>
    <row r="224" spans="1:18" ht="15">
      <c r="A224" s="20"/>
      <c r="B224" s="25"/>
      <c r="C224" s="24"/>
      <c r="D224" s="17"/>
      <c r="E224" s="21"/>
      <c r="G224" s="21"/>
      <c r="H224" s="22"/>
      <c r="I224" s="53"/>
      <c r="K224" s="53"/>
      <c r="M224" s="53"/>
      <c r="N224"/>
      <c r="O224" s="53"/>
      <c r="P224"/>
      <c r="Q224" s="53"/>
      <c r="R224" s="53"/>
    </row>
    <row r="225" spans="1:19" ht="15">
      <c r="A225" s="20"/>
      <c r="B225" s="25"/>
      <c r="C225" s="23"/>
      <c r="D225" s="17"/>
      <c r="E225" s="21"/>
      <c r="G225" s="21"/>
      <c r="H225" s="22"/>
      <c r="I225" s="53"/>
      <c r="K225" s="53"/>
      <c r="M225" s="53"/>
      <c r="N225"/>
      <c r="O225" s="53"/>
      <c r="P225"/>
      <c r="Q225" s="53"/>
      <c r="R225" s="53"/>
      <c r="S225"/>
    </row>
    <row r="226" spans="1:19" ht="15">
      <c r="A226" s="20"/>
      <c r="B226" s="25"/>
      <c r="C226" s="24"/>
      <c r="D226" s="17"/>
      <c r="E226" s="21"/>
      <c r="G226" s="21"/>
      <c r="H226" s="22"/>
      <c r="I226" s="53"/>
      <c r="K226" s="53"/>
      <c r="M226" s="53"/>
      <c r="N226"/>
      <c r="O226" s="53"/>
      <c r="P226"/>
      <c r="Q226" s="53"/>
      <c r="R226" s="53"/>
      <c r="S226"/>
    </row>
    <row r="227" spans="1:19" ht="15">
      <c r="A227" s="20"/>
      <c r="B227" s="25"/>
      <c r="C227" s="23"/>
      <c r="D227" s="17"/>
      <c r="E227" s="21"/>
      <c r="G227" s="21"/>
      <c r="H227" s="22"/>
      <c r="I227" s="53"/>
      <c r="K227" s="53"/>
      <c r="M227" s="53"/>
      <c r="N227"/>
      <c r="O227" s="53"/>
      <c r="P227"/>
      <c r="Q227" s="53"/>
      <c r="R227" s="53"/>
      <c r="S227"/>
    </row>
    <row r="228" spans="1:19" ht="15">
      <c r="A228" s="20"/>
      <c r="B228" s="25"/>
      <c r="C228" s="23"/>
      <c r="D228" s="17"/>
      <c r="E228" s="21"/>
      <c r="G228" s="21"/>
      <c r="H228" s="22"/>
      <c r="I228" s="53"/>
      <c r="K228" s="53"/>
      <c r="M228" s="53"/>
      <c r="N228"/>
      <c r="O228" s="53"/>
      <c r="P228"/>
      <c r="Q228" s="53"/>
      <c r="R228" s="53"/>
      <c r="S228" s="22"/>
    </row>
    <row r="229" spans="1:18" ht="15">
      <c r="A229" s="20"/>
      <c r="B229" s="25"/>
      <c r="C229" s="24"/>
      <c r="D229" s="17"/>
      <c r="E229" s="21"/>
      <c r="G229" s="21"/>
      <c r="H229" s="22"/>
      <c r="I229" s="53"/>
      <c r="K229" s="53"/>
      <c r="M229" s="53"/>
      <c r="N229"/>
      <c r="O229" s="53"/>
      <c r="P229"/>
      <c r="Q229" s="53"/>
      <c r="R229" s="53"/>
    </row>
    <row r="230" spans="1:19" ht="15">
      <c r="A230" s="20"/>
      <c r="B230" s="25"/>
      <c r="C230" s="23"/>
      <c r="D230" s="17"/>
      <c r="E230" s="21"/>
      <c r="G230" s="21"/>
      <c r="H230" s="22"/>
      <c r="I230" s="53"/>
      <c r="K230" s="53"/>
      <c r="M230" s="53"/>
      <c r="N230"/>
      <c r="O230" s="53"/>
      <c r="P230"/>
      <c r="Q230" s="53"/>
      <c r="R230" s="53"/>
      <c r="S230"/>
    </row>
    <row r="231" spans="1:19" ht="15">
      <c r="A231" s="20"/>
      <c r="B231" s="25"/>
      <c r="C231" s="24"/>
      <c r="D231" s="17"/>
      <c r="E231" s="21"/>
      <c r="G231" s="21"/>
      <c r="H231" s="22"/>
      <c r="I231" s="53"/>
      <c r="K231" s="53"/>
      <c r="M231" s="53"/>
      <c r="N231"/>
      <c r="O231" s="53"/>
      <c r="P231"/>
      <c r="Q231" s="53"/>
      <c r="R231" s="53"/>
      <c r="S231" s="22"/>
    </row>
    <row r="232" spans="1:18" ht="15">
      <c r="A232" s="20"/>
      <c r="B232" s="25"/>
      <c r="C232" s="18"/>
      <c r="D232" s="17"/>
      <c r="E232" s="21"/>
      <c r="G232" s="21"/>
      <c r="H232" s="22"/>
      <c r="I232" s="53"/>
      <c r="K232" s="53"/>
      <c r="M232" s="53"/>
      <c r="N232"/>
      <c r="O232" s="53"/>
      <c r="P232"/>
      <c r="Q232" s="53"/>
      <c r="R232" s="53"/>
    </row>
    <row r="233" spans="1:18" ht="15">
      <c r="A233" s="20"/>
      <c r="B233" s="25"/>
      <c r="C233" s="23"/>
      <c r="D233" s="17"/>
      <c r="E233" s="21"/>
      <c r="G233" s="21"/>
      <c r="H233" s="22"/>
      <c r="I233" s="53"/>
      <c r="K233" s="53"/>
      <c r="M233" s="53"/>
      <c r="N233"/>
      <c r="O233" s="53"/>
      <c r="P233"/>
      <c r="Q233" s="53"/>
      <c r="R233" s="53"/>
    </row>
    <row r="234" spans="1:18" ht="15">
      <c r="A234" s="20"/>
      <c r="B234" s="25"/>
      <c r="C234" s="23"/>
      <c r="D234" s="17"/>
      <c r="E234" s="21"/>
      <c r="G234" s="21"/>
      <c r="H234" s="22"/>
      <c r="I234" s="53"/>
      <c r="K234" s="53"/>
      <c r="M234" s="53"/>
      <c r="N234"/>
      <c r="O234" s="53"/>
      <c r="P234"/>
      <c r="Q234" s="53"/>
      <c r="R234" s="53"/>
    </row>
    <row r="235" spans="1:19" ht="15">
      <c r="A235" s="20"/>
      <c r="B235" s="25"/>
      <c r="C235" s="24"/>
      <c r="D235" s="17"/>
      <c r="E235" s="21"/>
      <c r="G235" s="21"/>
      <c r="H235" s="22"/>
      <c r="I235" s="53"/>
      <c r="K235" s="53"/>
      <c r="M235" s="53"/>
      <c r="N235"/>
      <c r="O235" s="53"/>
      <c r="P235"/>
      <c r="Q235" s="53"/>
      <c r="R235" s="53"/>
      <c r="S235"/>
    </row>
    <row r="236" spans="1:19" ht="15">
      <c r="A236" s="20"/>
      <c r="B236" s="25"/>
      <c r="C236" s="23"/>
      <c r="D236" s="17"/>
      <c r="E236" s="21"/>
      <c r="G236" s="21"/>
      <c r="H236" s="22"/>
      <c r="I236" s="53"/>
      <c r="K236" s="53"/>
      <c r="M236" s="53"/>
      <c r="N236"/>
      <c r="O236" s="53"/>
      <c r="P236"/>
      <c r="Q236" s="53"/>
      <c r="R236" s="53"/>
      <c r="S236" s="22"/>
    </row>
    <row r="237" spans="1:18" ht="15">
      <c r="A237" s="20"/>
      <c r="B237" s="25"/>
      <c r="C237" s="24"/>
      <c r="D237" s="17"/>
      <c r="E237" s="21"/>
      <c r="G237" s="21"/>
      <c r="H237" s="22"/>
      <c r="I237" s="53"/>
      <c r="K237" s="53"/>
      <c r="M237" s="53"/>
      <c r="N237"/>
      <c r="O237" s="53"/>
      <c r="P237"/>
      <c r="Q237" s="53"/>
      <c r="R237" s="53"/>
    </row>
    <row r="238" spans="1:19" ht="15">
      <c r="A238" s="20"/>
      <c r="B238" s="25"/>
      <c r="C238" s="23"/>
      <c r="D238" s="17"/>
      <c r="E238" s="21"/>
      <c r="G238" s="21"/>
      <c r="H238" s="22"/>
      <c r="I238" s="53"/>
      <c r="K238" s="53"/>
      <c r="M238" s="53"/>
      <c r="N238"/>
      <c r="O238" s="53"/>
      <c r="P238"/>
      <c r="Q238" s="53"/>
      <c r="R238" s="53"/>
      <c r="S238"/>
    </row>
    <row r="239" spans="1:19" ht="15">
      <c r="A239" s="20"/>
      <c r="B239" s="25"/>
      <c r="C239" s="24"/>
      <c r="D239" s="17"/>
      <c r="E239" s="21"/>
      <c r="G239" s="21"/>
      <c r="H239" s="22"/>
      <c r="I239" s="53"/>
      <c r="K239" s="53"/>
      <c r="M239" s="53"/>
      <c r="N239"/>
      <c r="O239" s="53"/>
      <c r="P239"/>
      <c r="Q239" s="53"/>
      <c r="R239" s="53"/>
      <c r="S239"/>
    </row>
    <row r="240" spans="1:19" ht="15">
      <c r="A240" s="20"/>
      <c r="B240" s="25"/>
      <c r="C240" s="24"/>
      <c r="D240" s="17"/>
      <c r="E240" s="21"/>
      <c r="G240" s="21"/>
      <c r="H240" s="22"/>
      <c r="I240" s="53"/>
      <c r="K240" s="53"/>
      <c r="M240" s="53"/>
      <c r="N240"/>
      <c r="O240" s="53"/>
      <c r="P240"/>
      <c r="Q240" s="53"/>
      <c r="R240" s="53"/>
      <c r="S240"/>
    </row>
    <row r="241" spans="1:19" ht="15">
      <c r="A241" s="20"/>
      <c r="B241" s="25"/>
      <c r="C241" s="23"/>
      <c r="D241" s="17"/>
      <c r="E241" s="21"/>
      <c r="G241" s="21"/>
      <c r="H241" s="22"/>
      <c r="I241" s="53"/>
      <c r="K241" s="53"/>
      <c r="M241" s="53"/>
      <c r="N241"/>
      <c r="O241" s="53"/>
      <c r="P241"/>
      <c r="Q241" s="53"/>
      <c r="R241" s="53"/>
      <c r="S241"/>
    </row>
    <row r="242" spans="1:19" ht="15">
      <c r="A242" s="20"/>
      <c r="B242" s="25"/>
      <c r="C242" s="23"/>
      <c r="D242" s="17"/>
      <c r="E242" s="21"/>
      <c r="G242" s="21"/>
      <c r="H242" s="22"/>
      <c r="I242" s="53"/>
      <c r="K242" s="53"/>
      <c r="M242" s="53"/>
      <c r="N242"/>
      <c r="O242" s="53"/>
      <c r="P242"/>
      <c r="Q242" s="53"/>
      <c r="R242" s="53"/>
      <c r="S242" s="22"/>
    </row>
    <row r="243" spans="1:18" ht="15">
      <c r="A243" s="20"/>
      <c r="B243" s="25"/>
      <c r="C243" s="19"/>
      <c r="D243" s="17"/>
      <c r="E243" s="21"/>
      <c r="G243" s="21"/>
      <c r="H243" s="22"/>
      <c r="I243" s="53"/>
      <c r="K243" s="53"/>
      <c r="M243" s="53"/>
      <c r="N243"/>
      <c r="O243" s="53"/>
      <c r="P243"/>
      <c r="Q243" s="53"/>
      <c r="R243" s="53"/>
    </row>
    <row r="244" spans="1:19" ht="15">
      <c r="A244" s="20"/>
      <c r="B244" s="25"/>
      <c r="C244" s="24"/>
      <c r="D244" s="17"/>
      <c r="E244" s="21"/>
      <c r="G244" s="21"/>
      <c r="H244" s="22"/>
      <c r="I244" s="53"/>
      <c r="K244" s="53"/>
      <c r="M244" s="53"/>
      <c r="N244"/>
      <c r="O244" s="53"/>
      <c r="P244"/>
      <c r="Q244" s="53"/>
      <c r="R244" s="53"/>
      <c r="S244"/>
    </row>
    <row r="245" spans="1:19" ht="15">
      <c r="A245" s="20"/>
      <c r="B245" s="25"/>
      <c r="C245" s="24"/>
      <c r="D245" s="17"/>
      <c r="E245" s="21"/>
      <c r="G245" s="21"/>
      <c r="H245" s="22"/>
      <c r="I245" s="53"/>
      <c r="K245" s="53"/>
      <c r="M245" s="53"/>
      <c r="N245"/>
      <c r="O245" s="53"/>
      <c r="P245"/>
      <c r="Q245" s="53"/>
      <c r="R245" s="53"/>
      <c r="S245"/>
    </row>
    <row r="246" spans="1:19" ht="15">
      <c r="A246" s="20"/>
      <c r="B246" s="25"/>
      <c r="C246" s="18"/>
      <c r="D246" s="17"/>
      <c r="E246" s="21"/>
      <c r="G246" s="21"/>
      <c r="H246" s="22"/>
      <c r="I246" s="53"/>
      <c r="K246" s="53"/>
      <c r="M246" s="53"/>
      <c r="N246"/>
      <c r="O246" s="53"/>
      <c r="P246"/>
      <c r="Q246" s="53"/>
      <c r="R246" s="53"/>
      <c r="S246" s="22"/>
    </row>
    <row r="247" spans="1:18" ht="15">
      <c r="A247" s="20"/>
      <c r="B247" s="25"/>
      <c r="C247" s="23"/>
      <c r="D247" s="17"/>
      <c r="E247" s="21"/>
      <c r="G247" s="21"/>
      <c r="H247" s="22"/>
      <c r="I247" s="53"/>
      <c r="K247" s="53"/>
      <c r="M247" s="53"/>
      <c r="N247"/>
      <c r="O247" s="53"/>
      <c r="P247"/>
      <c r="Q247" s="53"/>
      <c r="R247" s="53"/>
    </row>
    <row r="248" spans="1:18" ht="15">
      <c r="A248" s="20"/>
      <c r="B248" s="25"/>
      <c r="C248" s="23"/>
      <c r="D248" s="17"/>
      <c r="E248" s="21"/>
      <c r="G248" s="21"/>
      <c r="H248" s="22"/>
      <c r="I248" s="53"/>
      <c r="K248" s="53"/>
      <c r="M248" s="53"/>
      <c r="N248"/>
      <c r="O248" s="53"/>
      <c r="P248"/>
      <c r="Q248" s="53"/>
      <c r="R248" s="53"/>
    </row>
    <row r="249" spans="1:19" ht="15">
      <c r="A249" s="20"/>
      <c r="B249" s="25"/>
      <c r="C249" s="19"/>
      <c r="D249" s="17"/>
      <c r="E249" s="21"/>
      <c r="G249" s="21"/>
      <c r="H249" s="22"/>
      <c r="I249" s="53"/>
      <c r="K249" s="53"/>
      <c r="M249" s="53"/>
      <c r="N249"/>
      <c r="O249" s="53"/>
      <c r="P249"/>
      <c r="Q249" s="53"/>
      <c r="R249" s="53"/>
      <c r="S249" s="22"/>
    </row>
    <row r="250" spans="1:18" ht="15">
      <c r="A250" s="20"/>
      <c r="B250" s="25"/>
      <c r="C250" s="24"/>
      <c r="D250" s="17"/>
      <c r="E250" s="21"/>
      <c r="G250" s="21"/>
      <c r="H250" s="22"/>
      <c r="I250" s="53"/>
      <c r="K250" s="53"/>
      <c r="M250" s="53"/>
      <c r="N250"/>
      <c r="O250" s="53"/>
      <c r="P250"/>
      <c r="Q250" s="53"/>
      <c r="R250" s="53"/>
    </row>
    <row r="251" spans="1:19" ht="15">
      <c r="A251" s="20"/>
      <c r="B251" s="25"/>
      <c r="C251" s="24"/>
      <c r="D251" s="17"/>
      <c r="E251" s="21"/>
      <c r="G251" s="21"/>
      <c r="H251" s="22"/>
      <c r="I251" s="53"/>
      <c r="K251" s="53"/>
      <c r="M251" s="53"/>
      <c r="N251"/>
      <c r="O251" s="53"/>
      <c r="P251"/>
      <c r="Q251" s="53"/>
      <c r="R251" s="53"/>
      <c r="S251" s="22"/>
    </row>
    <row r="252" spans="1:18" ht="15">
      <c r="A252" s="20"/>
      <c r="B252" s="25"/>
      <c r="C252" s="23"/>
      <c r="D252" s="17"/>
      <c r="E252" s="21"/>
      <c r="G252" s="21"/>
      <c r="H252" s="22"/>
      <c r="I252" s="53"/>
      <c r="K252" s="53"/>
      <c r="M252" s="53"/>
      <c r="N252"/>
      <c r="O252" s="53"/>
      <c r="P252"/>
      <c r="Q252" s="53"/>
      <c r="R252" s="53"/>
    </row>
    <row r="253" spans="1:19" ht="15">
      <c r="A253" s="20"/>
      <c r="B253" s="25"/>
      <c r="C253" s="24"/>
      <c r="D253" s="17"/>
      <c r="E253" s="21"/>
      <c r="G253" s="21"/>
      <c r="H253" s="22"/>
      <c r="I253" s="53"/>
      <c r="K253" s="53"/>
      <c r="M253" s="53"/>
      <c r="N253"/>
      <c r="O253" s="53"/>
      <c r="P253"/>
      <c r="Q253" s="53"/>
      <c r="R253" s="53"/>
      <c r="S253"/>
    </row>
    <row r="254" spans="1:19" ht="15">
      <c r="A254" s="20"/>
      <c r="B254" s="25"/>
      <c r="C254" s="18"/>
      <c r="D254" s="17"/>
      <c r="E254" s="21"/>
      <c r="G254" s="21"/>
      <c r="H254" s="22"/>
      <c r="I254" s="53"/>
      <c r="K254" s="53"/>
      <c r="M254" s="53"/>
      <c r="N254"/>
      <c r="O254" s="53"/>
      <c r="P254"/>
      <c r="Q254" s="53"/>
      <c r="R254" s="53"/>
      <c r="S254"/>
    </row>
    <row r="255" spans="1:19" ht="15">
      <c r="A255" s="20"/>
      <c r="B255" s="25"/>
      <c r="C255" s="23"/>
      <c r="D255" s="17"/>
      <c r="E255" s="21"/>
      <c r="G255" s="21"/>
      <c r="H255" s="22"/>
      <c r="I255" s="53"/>
      <c r="K255" s="53"/>
      <c r="M255" s="53"/>
      <c r="N255"/>
      <c r="O255" s="53"/>
      <c r="P255"/>
      <c r="Q255" s="53"/>
      <c r="R255" s="53"/>
      <c r="S255" s="22"/>
    </row>
    <row r="256" spans="1:18" ht="15">
      <c r="A256" s="20"/>
      <c r="B256" s="25"/>
      <c r="C256" s="23"/>
      <c r="D256" s="17"/>
      <c r="E256" s="21"/>
      <c r="G256" s="21"/>
      <c r="H256" s="22"/>
      <c r="I256" s="53"/>
      <c r="K256" s="53"/>
      <c r="M256" s="53"/>
      <c r="N256"/>
      <c r="O256" s="53"/>
      <c r="P256"/>
      <c r="Q256" s="53"/>
      <c r="R256" s="53"/>
    </row>
    <row r="257" spans="1:19" ht="15">
      <c r="A257" s="20"/>
      <c r="B257" s="25"/>
      <c r="C257" s="19"/>
      <c r="D257" s="17"/>
      <c r="E257" s="21"/>
      <c r="G257" s="21"/>
      <c r="H257" s="22"/>
      <c r="I257" s="53"/>
      <c r="K257" s="53"/>
      <c r="M257" s="53"/>
      <c r="N257"/>
      <c r="O257" s="53"/>
      <c r="P257"/>
      <c r="Q257" s="53"/>
      <c r="R257" s="53"/>
      <c r="S257" s="22"/>
    </row>
    <row r="258" spans="1:18" ht="15">
      <c r="A258" s="20"/>
      <c r="B258" s="25"/>
      <c r="C258" s="24"/>
      <c r="D258" s="17"/>
      <c r="E258" s="21"/>
      <c r="G258" s="21"/>
      <c r="H258" s="22"/>
      <c r="I258" s="53"/>
      <c r="K258" s="53"/>
      <c r="M258" s="53"/>
      <c r="N258"/>
      <c r="O258" s="53"/>
      <c r="P258"/>
      <c r="Q258" s="53"/>
      <c r="R258" s="53"/>
    </row>
    <row r="259" spans="1:19" ht="15">
      <c r="A259" s="20"/>
      <c r="B259" s="25"/>
      <c r="C259" s="24"/>
      <c r="D259" s="17"/>
      <c r="E259" s="21"/>
      <c r="G259" s="21"/>
      <c r="H259" s="22"/>
      <c r="I259" s="53"/>
      <c r="K259" s="53"/>
      <c r="M259" s="53"/>
      <c r="N259"/>
      <c r="O259" s="53"/>
      <c r="P259"/>
      <c r="Q259" s="53"/>
      <c r="R259" s="53"/>
      <c r="S259"/>
    </row>
    <row r="260" spans="1:19" ht="15">
      <c r="A260" s="20"/>
      <c r="B260" s="25"/>
      <c r="C260" s="18"/>
      <c r="D260" s="17"/>
      <c r="E260" s="21"/>
      <c r="G260" s="21"/>
      <c r="H260" s="22"/>
      <c r="I260" s="53"/>
      <c r="K260" s="53"/>
      <c r="M260" s="53"/>
      <c r="N260"/>
      <c r="O260" s="53"/>
      <c r="P260"/>
      <c r="Q260" s="53"/>
      <c r="R260" s="53"/>
      <c r="S260" s="22"/>
    </row>
    <row r="261" spans="1:18" ht="15">
      <c r="A261" s="25"/>
      <c r="B261" s="25"/>
      <c r="C261" s="23"/>
      <c r="I261" s="53"/>
      <c r="J261" s="22"/>
      <c r="K261" s="53"/>
      <c r="L261" s="22"/>
      <c r="M261" s="53"/>
      <c r="N261" s="22"/>
      <c r="O261" s="53"/>
      <c r="P261" s="22"/>
      <c r="Q261" s="53"/>
      <c r="R261" s="53"/>
    </row>
    <row r="262" spans="1:19" ht="15">
      <c r="A262" s="25"/>
      <c r="B262" s="25"/>
      <c r="C262" s="23"/>
      <c r="I262" s="53"/>
      <c r="K262" s="53"/>
      <c r="M262" s="53"/>
      <c r="N262"/>
      <c r="O262" s="53"/>
      <c r="P262"/>
      <c r="Q262" s="53"/>
      <c r="R262" s="53"/>
      <c r="S262"/>
    </row>
    <row r="263" spans="1:18" ht="15">
      <c r="A263" s="25"/>
      <c r="B263" s="25"/>
      <c r="C263" s="23"/>
      <c r="I263" s="53"/>
      <c r="K263" s="53"/>
      <c r="M263" s="53"/>
      <c r="N263"/>
      <c r="O263" s="53"/>
      <c r="P263"/>
      <c r="Q263" s="53"/>
      <c r="R263" s="53"/>
    </row>
    <row r="264" spans="1:19" ht="15">
      <c r="A264" s="25"/>
      <c r="B264" s="25"/>
      <c r="C264" s="23"/>
      <c r="I264" s="53"/>
      <c r="K264" s="53"/>
      <c r="M264" s="53"/>
      <c r="N264"/>
      <c r="O264" s="53"/>
      <c r="P264"/>
      <c r="Q264" s="53"/>
      <c r="R264" s="53"/>
      <c r="S264"/>
    </row>
    <row r="265" spans="1:19" ht="15">
      <c r="A265" s="25"/>
      <c r="B265" s="25"/>
      <c r="C265" s="23"/>
      <c r="I265" s="53"/>
      <c r="K265" s="53"/>
      <c r="M265" s="53"/>
      <c r="N265"/>
      <c r="O265" s="53"/>
      <c r="P265"/>
      <c r="Q265" s="53"/>
      <c r="R265" s="53"/>
      <c r="S265"/>
    </row>
    <row r="266" spans="1:18" ht="15">
      <c r="A266" s="25"/>
      <c r="B266" s="25"/>
      <c r="C266" s="23"/>
      <c r="I266" s="53"/>
      <c r="K266" s="53"/>
      <c r="M266" s="53"/>
      <c r="N266"/>
      <c r="O266" s="53"/>
      <c r="P266"/>
      <c r="Q266" s="53"/>
      <c r="R266" s="53"/>
    </row>
    <row r="267" spans="1:18" ht="15">
      <c r="A267" s="25"/>
      <c r="B267" s="25"/>
      <c r="C267" s="23"/>
      <c r="I267" s="53"/>
      <c r="K267" s="53"/>
      <c r="M267" s="53"/>
      <c r="N267"/>
      <c r="O267" s="53"/>
      <c r="P267"/>
      <c r="Q267" s="53"/>
      <c r="R267" s="53"/>
    </row>
    <row r="268" spans="1:19" ht="15">
      <c r="A268" s="25"/>
      <c r="B268" s="25"/>
      <c r="C268" s="23"/>
      <c r="I268" s="53"/>
      <c r="K268" s="53"/>
      <c r="M268" s="53"/>
      <c r="N268"/>
      <c r="O268" s="53"/>
      <c r="P268"/>
      <c r="Q268" s="53"/>
      <c r="R268" s="53"/>
      <c r="S268"/>
    </row>
    <row r="269" spans="1:19" ht="15">
      <c r="A269" s="25"/>
      <c r="B269" s="25"/>
      <c r="C269" s="23"/>
      <c r="I269" s="53"/>
      <c r="K269" s="53"/>
      <c r="M269" s="53"/>
      <c r="N269"/>
      <c r="O269" s="53"/>
      <c r="P269"/>
      <c r="Q269" s="53"/>
      <c r="R269" s="53"/>
      <c r="S269"/>
    </row>
    <row r="270" spans="1:18" ht="15">
      <c r="A270" s="25"/>
      <c r="B270" s="25"/>
      <c r="C270" s="23"/>
      <c r="I270" s="53"/>
      <c r="K270" s="53"/>
      <c r="M270" s="53"/>
      <c r="N270"/>
      <c r="O270" s="53"/>
      <c r="P270"/>
      <c r="Q270" s="53"/>
      <c r="R270" s="53"/>
    </row>
    <row r="271" spans="1:18" ht="15">
      <c r="A271" s="25"/>
      <c r="B271" s="25"/>
      <c r="C271" s="23"/>
      <c r="I271" s="53"/>
      <c r="K271" s="53"/>
      <c r="M271" s="53"/>
      <c r="N271"/>
      <c r="O271" s="53"/>
      <c r="P271"/>
      <c r="Q271" s="53"/>
      <c r="R271" s="53"/>
    </row>
    <row r="272" spans="1:18" ht="15">
      <c r="A272" s="25"/>
      <c r="B272" s="25"/>
      <c r="C272" s="23"/>
      <c r="I272" s="53"/>
      <c r="K272" s="53"/>
      <c r="M272" s="53"/>
      <c r="N272"/>
      <c r="O272" s="53"/>
      <c r="P272"/>
      <c r="Q272" s="53"/>
      <c r="R272" s="53"/>
    </row>
    <row r="273" spans="1:19" ht="15">
      <c r="A273" s="25"/>
      <c r="B273" s="25"/>
      <c r="C273" s="23"/>
      <c r="I273" s="53"/>
      <c r="K273" s="53"/>
      <c r="M273" s="53"/>
      <c r="N273"/>
      <c r="O273" s="53"/>
      <c r="P273"/>
      <c r="Q273" s="53"/>
      <c r="R273" s="53"/>
      <c r="S273"/>
    </row>
    <row r="274" spans="1:19" ht="15">
      <c r="A274" s="25"/>
      <c r="B274" s="25"/>
      <c r="C274" s="23"/>
      <c r="I274" s="53"/>
      <c r="K274" s="53"/>
      <c r="M274" s="53"/>
      <c r="N274"/>
      <c r="O274" s="53"/>
      <c r="P274"/>
      <c r="Q274" s="53"/>
      <c r="R274" s="53"/>
      <c r="S274"/>
    </row>
    <row r="275" spans="1:19" ht="15">
      <c r="A275" s="25"/>
      <c r="B275" s="25"/>
      <c r="C275" s="23"/>
      <c r="I275" s="53"/>
      <c r="K275" s="53"/>
      <c r="M275" s="53"/>
      <c r="N275"/>
      <c r="O275" s="53"/>
      <c r="P275"/>
      <c r="Q275" s="53"/>
      <c r="R275" s="53"/>
      <c r="S275"/>
    </row>
    <row r="276" spans="1:19" ht="15">
      <c r="A276" s="25"/>
      <c r="B276" s="25"/>
      <c r="C276" s="23"/>
      <c r="I276" s="53"/>
      <c r="K276" s="53"/>
      <c r="M276" s="53"/>
      <c r="N276"/>
      <c r="O276" s="53"/>
      <c r="P276"/>
      <c r="Q276" s="53"/>
      <c r="R276" s="53"/>
      <c r="S276"/>
    </row>
    <row r="277" spans="1:19" ht="15">
      <c r="A277" s="25"/>
      <c r="B277" s="25"/>
      <c r="C277" s="23"/>
      <c r="I277" s="53"/>
      <c r="K277" s="53"/>
      <c r="M277" s="53"/>
      <c r="N277"/>
      <c r="O277" s="53"/>
      <c r="P277"/>
      <c r="Q277" s="53"/>
      <c r="R277" s="53"/>
      <c r="S277"/>
    </row>
    <row r="278" spans="1:19" ht="15">
      <c r="A278" s="25"/>
      <c r="B278" s="25"/>
      <c r="C278" s="23"/>
      <c r="I278" s="53"/>
      <c r="K278" s="53"/>
      <c r="M278" s="53"/>
      <c r="N278"/>
      <c r="O278" s="53"/>
      <c r="P278"/>
      <c r="Q278" s="53"/>
      <c r="R278" s="53"/>
      <c r="S278"/>
    </row>
    <row r="279" spans="1:19" ht="15">
      <c r="A279" s="25"/>
      <c r="B279" s="25"/>
      <c r="C279" s="23"/>
      <c r="I279" s="53"/>
      <c r="K279" s="53"/>
      <c r="M279" s="53"/>
      <c r="N279"/>
      <c r="O279" s="53"/>
      <c r="P279"/>
      <c r="Q279" s="53"/>
      <c r="R279" s="53"/>
      <c r="S279"/>
    </row>
    <row r="280" spans="1:19" ht="15">
      <c r="A280" s="3"/>
      <c r="B280" s="25"/>
      <c r="I280" s="53"/>
      <c r="K280" s="53"/>
      <c r="M280" s="53"/>
      <c r="N280"/>
      <c r="O280" s="53"/>
      <c r="P280"/>
      <c r="Q280" s="53"/>
      <c r="R280" s="53"/>
      <c r="S280"/>
    </row>
    <row r="281" spans="1:19" ht="15">
      <c r="A281" s="3"/>
      <c r="B281" s="25"/>
      <c r="I281" s="53"/>
      <c r="K281" s="53"/>
      <c r="M281" s="53"/>
      <c r="N281"/>
      <c r="O281" s="53"/>
      <c r="P281"/>
      <c r="Q281" s="53"/>
      <c r="R281" s="53"/>
      <c r="S281"/>
    </row>
    <row r="282" spans="1:19" ht="15">
      <c r="A282" s="3"/>
      <c r="B282" s="25"/>
      <c r="I282" s="53"/>
      <c r="K282" s="53"/>
      <c r="M282" s="53"/>
      <c r="N282"/>
      <c r="O282" s="53"/>
      <c r="P282"/>
      <c r="Q282" s="53"/>
      <c r="R282" s="53"/>
      <c r="S282"/>
    </row>
    <row r="283" spans="1:18" ht="15">
      <c r="A283" s="3"/>
      <c r="B283" s="25"/>
      <c r="I283" s="53"/>
      <c r="K283" s="53"/>
      <c r="M283" s="53"/>
      <c r="N283"/>
      <c r="O283" s="53"/>
      <c r="P283"/>
      <c r="Q283" s="53"/>
      <c r="R283" s="53"/>
    </row>
    <row r="284" spans="1:19" ht="15">
      <c r="A284" s="3"/>
      <c r="B284" s="25"/>
      <c r="I284" s="53"/>
      <c r="K284" s="53"/>
      <c r="M284" s="53"/>
      <c r="N284"/>
      <c r="O284" s="53"/>
      <c r="P284"/>
      <c r="Q284" s="53"/>
      <c r="R284" s="53"/>
      <c r="S284"/>
    </row>
    <row r="285" spans="1:19" ht="15">
      <c r="A285" s="3"/>
      <c r="B285" s="25"/>
      <c r="I285" s="53"/>
      <c r="K285" s="53"/>
      <c r="M285" s="53"/>
      <c r="N285"/>
      <c r="O285" s="53"/>
      <c r="P285"/>
      <c r="Q285" s="53"/>
      <c r="R285" s="53"/>
      <c r="S285"/>
    </row>
    <row r="286" spans="1:18" ht="15">
      <c r="A286" s="3"/>
      <c r="B286" s="25"/>
      <c r="I286" s="53"/>
      <c r="K286" s="53"/>
      <c r="M286" s="53"/>
      <c r="N286"/>
      <c r="O286" s="53"/>
      <c r="P286"/>
      <c r="Q286" s="53"/>
      <c r="R286" s="53"/>
    </row>
    <row r="287" spans="1:19" ht="15">
      <c r="A287" s="3"/>
      <c r="B287" s="25"/>
      <c r="I287" s="53"/>
      <c r="K287" s="53"/>
      <c r="M287" s="53"/>
      <c r="N287"/>
      <c r="O287" s="53"/>
      <c r="P287"/>
      <c r="Q287" s="53"/>
      <c r="R287" s="53"/>
      <c r="S287"/>
    </row>
    <row r="288" spans="1:19" ht="15">
      <c r="A288" s="3"/>
      <c r="B288" s="25"/>
      <c r="I288" s="53"/>
      <c r="K288" s="53"/>
      <c r="M288" s="53"/>
      <c r="N288"/>
      <c r="O288" s="53"/>
      <c r="P288"/>
      <c r="Q288" s="53"/>
      <c r="R288" s="53"/>
      <c r="S288"/>
    </row>
    <row r="289" spans="1:19" ht="15">
      <c r="A289" s="3"/>
      <c r="B289" s="25"/>
      <c r="I289" s="53"/>
      <c r="K289" s="53"/>
      <c r="M289" s="53"/>
      <c r="N289"/>
      <c r="O289" s="53"/>
      <c r="P289"/>
      <c r="Q289" s="53"/>
      <c r="R289" s="53"/>
      <c r="S289"/>
    </row>
    <row r="290" spans="1:18" ht="15">
      <c r="A290" s="3"/>
      <c r="B290" s="25"/>
      <c r="I290" s="53"/>
      <c r="K290" s="53"/>
      <c r="M290" s="53"/>
      <c r="N290"/>
      <c r="O290" s="53"/>
      <c r="P290"/>
      <c r="Q290" s="53"/>
      <c r="R290" s="53"/>
    </row>
    <row r="291" spans="1:19" ht="15">
      <c r="A291" s="3"/>
      <c r="B291" s="25"/>
      <c r="I291" s="53"/>
      <c r="K291" s="53"/>
      <c r="M291" s="53"/>
      <c r="N291"/>
      <c r="O291" s="53"/>
      <c r="P291"/>
      <c r="Q291" s="53"/>
      <c r="R291" s="53"/>
      <c r="S291"/>
    </row>
    <row r="292" spans="1:18" ht="15">
      <c r="A292" s="3"/>
      <c r="B292" s="25"/>
      <c r="I292" s="53"/>
      <c r="K292" s="53"/>
      <c r="M292" s="53"/>
      <c r="N292"/>
      <c r="O292" s="53"/>
      <c r="P292"/>
      <c r="Q292" s="53"/>
      <c r="R292" s="53"/>
    </row>
    <row r="293" spans="1:19" ht="15">
      <c r="A293" s="3"/>
      <c r="B293" s="25"/>
      <c r="I293" s="53"/>
      <c r="K293" s="53"/>
      <c r="M293" s="53"/>
      <c r="N293"/>
      <c r="O293" s="53"/>
      <c r="P293"/>
      <c r="Q293" s="53"/>
      <c r="R293" s="53"/>
      <c r="S293"/>
    </row>
    <row r="294" spans="1:19" ht="15">
      <c r="A294" s="3"/>
      <c r="B294" s="25"/>
      <c r="I294" s="53"/>
      <c r="K294" s="53"/>
      <c r="M294" s="53"/>
      <c r="N294"/>
      <c r="O294" s="53"/>
      <c r="P294"/>
      <c r="Q294" s="53"/>
      <c r="R294" s="53"/>
      <c r="S294"/>
    </row>
    <row r="295" spans="1:19" ht="15">
      <c r="A295" s="3"/>
      <c r="B295" s="25"/>
      <c r="I295" s="53"/>
      <c r="K295" s="53"/>
      <c r="M295" s="53"/>
      <c r="N295"/>
      <c r="O295" s="53"/>
      <c r="P295"/>
      <c r="Q295" s="53"/>
      <c r="R295" s="53"/>
      <c r="S295"/>
    </row>
    <row r="296" spans="1:18" ht="15">
      <c r="A296" s="3"/>
      <c r="B296" s="25"/>
      <c r="I296" s="53"/>
      <c r="K296" s="53"/>
      <c r="M296" s="53"/>
      <c r="N296"/>
      <c r="O296" s="53"/>
      <c r="P296"/>
      <c r="Q296" s="53"/>
      <c r="R296" s="53"/>
    </row>
    <row r="297" spans="1:18" ht="15">
      <c r="A297" s="3"/>
      <c r="B297" s="25"/>
      <c r="I297" s="53"/>
      <c r="K297" s="53"/>
      <c r="M297" s="53"/>
      <c r="N297"/>
      <c r="O297" s="53"/>
      <c r="P297"/>
      <c r="Q297" s="53"/>
      <c r="R297" s="53"/>
    </row>
    <row r="298" spans="1:18" ht="15">
      <c r="A298" s="3"/>
      <c r="B298" s="25"/>
      <c r="I298" s="53"/>
      <c r="K298" s="53"/>
      <c r="M298" s="53"/>
      <c r="N298"/>
      <c r="O298" s="53"/>
      <c r="P298"/>
      <c r="Q298" s="53"/>
      <c r="R298" s="53"/>
    </row>
    <row r="299" spans="1:19" ht="15">
      <c r="A299" s="3"/>
      <c r="B299" s="25"/>
      <c r="I299" s="53"/>
      <c r="K299" s="53"/>
      <c r="M299" s="53"/>
      <c r="N299"/>
      <c r="O299" s="53"/>
      <c r="P299"/>
      <c r="Q299" s="53"/>
      <c r="R299" s="53"/>
      <c r="S299"/>
    </row>
    <row r="300" spans="1:19" ht="15">
      <c r="A300" s="3"/>
      <c r="B300" s="25"/>
      <c r="I300" s="53"/>
      <c r="K300" s="53"/>
      <c r="M300" s="53"/>
      <c r="N300"/>
      <c r="O300" s="53"/>
      <c r="P300"/>
      <c r="Q300" s="53"/>
      <c r="R300" s="53"/>
      <c r="S300"/>
    </row>
    <row r="301" spans="1:18" ht="15">
      <c r="A301" s="3"/>
      <c r="B301" s="25"/>
      <c r="I301" s="53"/>
      <c r="K301" s="53"/>
      <c r="M301" s="53"/>
      <c r="N301"/>
      <c r="O301" s="53"/>
      <c r="P301"/>
      <c r="Q301" s="53"/>
      <c r="R301" s="53"/>
    </row>
    <row r="302" spans="1:19" ht="15">
      <c r="A302" s="3"/>
      <c r="B302" s="25"/>
      <c r="I302" s="53"/>
      <c r="K302" s="53"/>
      <c r="M302" s="53"/>
      <c r="N302"/>
      <c r="O302" s="53"/>
      <c r="P302"/>
      <c r="Q302" s="53"/>
      <c r="R302" s="53"/>
      <c r="S302"/>
    </row>
    <row r="303" spans="1:18" ht="15">
      <c r="A303" s="3"/>
      <c r="B303" s="25"/>
      <c r="I303" s="53"/>
      <c r="K303" s="53"/>
      <c r="M303" s="53"/>
      <c r="N303"/>
      <c r="O303" s="53"/>
      <c r="P303"/>
      <c r="Q303" s="53"/>
      <c r="R303" s="53"/>
    </row>
    <row r="304" spans="1:19" ht="15">
      <c r="A304" s="3"/>
      <c r="B304" s="25"/>
      <c r="I304" s="53"/>
      <c r="K304" s="53"/>
      <c r="M304" s="53"/>
      <c r="N304"/>
      <c r="O304" s="53"/>
      <c r="P304"/>
      <c r="Q304" s="53"/>
      <c r="R304" s="53"/>
      <c r="S304"/>
    </row>
    <row r="305" spans="1:19" ht="15">
      <c r="A305" s="3"/>
      <c r="B305" s="25"/>
      <c r="I305" s="53"/>
      <c r="K305" s="53"/>
      <c r="M305" s="53"/>
      <c r="N305"/>
      <c r="O305" s="53"/>
      <c r="P305"/>
      <c r="Q305" s="53"/>
      <c r="R305" s="53"/>
      <c r="S305"/>
    </row>
    <row r="306" spans="1:18" ht="15">
      <c r="A306" s="3"/>
      <c r="B306" s="25"/>
      <c r="I306" s="53"/>
      <c r="K306" s="53"/>
      <c r="M306" s="53"/>
      <c r="N306"/>
      <c r="O306" s="53"/>
      <c r="P306"/>
      <c r="Q306" s="53"/>
      <c r="R306" s="53"/>
    </row>
    <row r="307" spans="1:19" ht="15">
      <c r="A307" s="3"/>
      <c r="B307" s="25"/>
      <c r="I307" s="53"/>
      <c r="K307" s="53"/>
      <c r="M307" s="53"/>
      <c r="N307"/>
      <c r="O307" s="53"/>
      <c r="P307"/>
      <c r="Q307" s="53"/>
      <c r="R307" s="53"/>
      <c r="S307"/>
    </row>
    <row r="308" spans="1:18" ht="15">
      <c r="A308" s="3"/>
      <c r="B308" s="25"/>
      <c r="I308" s="53"/>
      <c r="K308" s="53"/>
      <c r="M308" s="53"/>
      <c r="N308"/>
      <c r="O308" s="53"/>
      <c r="P308"/>
      <c r="Q308" s="53"/>
      <c r="R308" s="53"/>
    </row>
    <row r="309" spans="1:19" ht="15">
      <c r="A309" s="3"/>
      <c r="B309" s="25"/>
      <c r="I309" s="53"/>
      <c r="K309" s="53"/>
      <c r="M309" s="53"/>
      <c r="N309"/>
      <c r="O309" s="53"/>
      <c r="P309"/>
      <c r="Q309" s="53"/>
      <c r="R309" s="53"/>
      <c r="S309"/>
    </row>
    <row r="310" spans="1:19" ht="15">
      <c r="A310" s="3"/>
      <c r="B310" s="25"/>
      <c r="I310" s="53"/>
      <c r="K310" s="53"/>
      <c r="M310" s="53"/>
      <c r="N310"/>
      <c r="O310" s="53"/>
      <c r="P310"/>
      <c r="Q310" s="53"/>
      <c r="R310" s="53"/>
      <c r="S310"/>
    </row>
    <row r="311" spans="1:19" ht="15">
      <c r="A311" s="3"/>
      <c r="B311" s="25"/>
      <c r="I311" s="53"/>
      <c r="K311" s="53"/>
      <c r="M311" s="53"/>
      <c r="N311"/>
      <c r="O311" s="53"/>
      <c r="P311"/>
      <c r="Q311" s="53"/>
      <c r="R311" s="53"/>
      <c r="S311"/>
    </row>
    <row r="312" spans="1:19" ht="15">
      <c r="A312" s="3"/>
      <c r="B312" s="25"/>
      <c r="I312" s="53"/>
      <c r="K312" s="53"/>
      <c r="M312" s="53"/>
      <c r="N312"/>
      <c r="O312" s="53"/>
      <c r="P312"/>
      <c r="Q312" s="53"/>
      <c r="R312" s="53"/>
      <c r="S312"/>
    </row>
    <row r="313" spans="1:19" ht="15">
      <c r="A313" s="3"/>
      <c r="B313" s="25"/>
      <c r="I313" s="53"/>
      <c r="K313" s="53"/>
      <c r="M313" s="53"/>
      <c r="N313"/>
      <c r="O313" s="53"/>
      <c r="P313"/>
      <c r="Q313" s="53"/>
      <c r="R313" s="53"/>
      <c r="S313"/>
    </row>
    <row r="314" spans="1:18" ht="15">
      <c r="A314" s="3"/>
      <c r="B314" s="25"/>
      <c r="I314" s="53"/>
      <c r="K314" s="53"/>
      <c r="M314" s="53"/>
      <c r="N314"/>
      <c r="O314" s="53"/>
      <c r="P314"/>
      <c r="Q314" s="53"/>
      <c r="R314" s="53"/>
    </row>
    <row r="315" spans="1:18" ht="15">
      <c r="A315" s="3"/>
      <c r="B315" s="25"/>
      <c r="I315" s="53"/>
      <c r="K315" s="53"/>
      <c r="M315" s="53"/>
      <c r="N315"/>
      <c r="O315" s="53"/>
      <c r="P315"/>
      <c r="Q315" s="53"/>
      <c r="R315" s="53"/>
    </row>
    <row r="316" spans="1:19" ht="15">
      <c r="A316" s="3"/>
      <c r="B316" s="25"/>
      <c r="I316" s="53"/>
      <c r="K316" s="53"/>
      <c r="M316" s="53"/>
      <c r="N316"/>
      <c r="O316" s="53"/>
      <c r="P316"/>
      <c r="Q316" s="53"/>
      <c r="R316" s="53"/>
      <c r="S316"/>
    </row>
    <row r="317" spans="1:18" ht="15">
      <c r="A317" s="3"/>
      <c r="B317" s="25"/>
      <c r="I317" s="53"/>
      <c r="K317" s="53"/>
      <c r="M317" s="53"/>
      <c r="N317"/>
      <c r="O317" s="53"/>
      <c r="P317"/>
      <c r="Q317" s="53"/>
      <c r="R317" s="53"/>
    </row>
    <row r="318" spans="1:19" ht="15">
      <c r="A318" s="3"/>
      <c r="B318" s="25"/>
      <c r="I318" s="53"/>
      <c r="K318" s="53"/>
      <c r="M318" s="53"/>
      <c r="N318"/>
      <c r="O318" s="53"/>
      <c r="P318"/>
      <c r="Q318" s="53"/>
      <c r="R318" s="53"/>
      <c r="S318"/>
    </row>
    <row r="319" spans="1:19" ht="15">
      <c r="A319" s="3"/>
      <c r="B319" s="25"/>
      <c r="I319" s="53"/>
      <c r="K319" s="53"/>
      <c r="M319" s="53"/>
      <c r="N319"/>
      <c r="O319" s="53"/>
      <c r="P319"/>
      <c r="Q319" s="53"/>
      <c r="R319" s="53"/>
      <c r="S319"/>
    </row>
    <row r="320" spans="1:19" ht="15">
      <c r="A320" s="3"/>
      <c r="B320" s="25"/>
      <c r="I320" s="53"/>
      <c r="K320" s="53"/>
      <c r="M320" s="53"/>
      <c r="N320"/>
      <c r="O320" s="53"/>
      <c r="P320"/>
      <c r="Q320" s="53"/>
      <c r="R320" s="53"/>
      <c r="S320"/>
    </row>
    <row r="321" spans="1:19" ht="15">
      <c r="A321" s="3"/>
      <c r="B321" s="25"/>
      <c r="I321" s="53"/>
      <c r="K321" s="53"/>
      <c r="M321" s="53"/>
      <c r="N321"/>
      <c r="O321" s="53"/>
      <c r="P321"/>
      <c r="Q321" s="53"/>
      <c r="R321" s="53"/>
      <c r="S321"/>
    </row>
    <row r="322" spans="1:19" ht="15">
      <c r="A322" s="3"/>
      <c r="B322" s="25"/>
      <c r="I322" s="53"/>
      <c r="K322" s="53"/>
      <c r="M322" s="53"/>
      <c r="N322"/>
      <c r="O322" s="53"/>
      <c r="P322"/>
      <c r="Q322" s="53"/>
      <c r="R322" s="53"/>
      <c r="S322"/>
    </row>
    <row r="323" spans="1:19" ht="15">
      <c r="A323" s="3"/>
      <c r="B323" s="25"/>
      <c r="I323" s="53"/>
      <c r="K323" s="53"/>
      <c r="M323" s="53"/>
      <c r="N323"/>
      <c r="O323" s="53"/>
      <c r="P323"/>
      <c r="Q323" s="53"/>
      <c r="R323" s="53"/>
      <c r="S323"/>
    </row>
    <row r="324" spans="1:18" ht="15">
      <c r="A324" s="3"/>
      <c r="B324" s="25"/>
      <c r="I324" s="53"/>
      <c r="K324" s="53"/>
      <c r="M324" s="53"/>
      <c r="N324"/>
      <c r="O324" s="53"/>
      <c r="P324"/>
      <c r="Q324" s="53"/>
      <c r="R324" s="53"/>
    </row>
    <row r="325" spans="1:18" ht="15">
      <c r="A325" s="3"/>
      <c r="B325" s="25"/>
      <c r="I325" s="53"/>
      <c r="K325" s="53"/>
      <c r="M325" s="53"/>
      <c r="N325"/>
      <c r="O325" s="53"/>
      <c r="P325"/>
      <c r="Q325" s="53"/>
      <c r="R325" s="53"/>
    </row>
    <row r="326" spans="1:19" ht="15">
      <c r="A326" s="3"/>
      <c r="B326" s="25"/>
      <c r="I326" s="53"/>
      <c r="K326" s="53"/>
      <c r="M326" s="53"/>
      <c r="N326"/>
      <c r="O326" s="53"/>
      <c r="P326"/>
      <c r="Q326" s="53"/>
      <c r="R326" s="53"/>
      <c r="S326"/>
    </row>
    <row r="327" spans="1:19" ht="15">
      <c r="A327" s="3"/>
      <c r="B327" s="25"/>
      <c r="I327" s="53"/>
      <c r="K327" s="53"/>
      <c r="M327" s="53"/>
      <c r="N327"/>
      <c r="O327" s="53"/>
      <c r="P327"/>
      <c r="Q327" s="53"/>
      <c r="R327" s="53"/>
      <c r="S327"/>
    </row>
    <row r="328" spans="1:19" ht="15">
      <c r="A328" s="3"/>
      <c r="B328" s="25"/>
      <c r="I328" s="53"/>
      <c r="K328" s="53"/>
      <c r="M328" s="53"/>
      <c r="N328"/>
      <c r="O328" s="53"/>
      <c r="P328"/>
      <c r="Q328" s="53"/>
      <c r="R328" s="53"/>
      <c r="S328"/>
    </row>
    <row r="329" spans="1:18" ht="15">
      <c r="A329" s="3"/>
      <c r="B329" s="25"/>
      <c r="I329" s="53"/>
      <c r="K329" s="53"/>
      <c r="M329" s="53"/>
      <c r="N329"/>
      <c r="O329" s="53"/>
      <c r="P329"/>
      <c r="Q329" s="53"/>
      <c r="R329" s="53"/>
    </row>
    <row r="330" spans="1:18" ht="15">
      <c r="A330" s="3"/>
      <c r="B330" s="25"/>
      <c r="I330" s="53"/>
      <c r="K330" s="53"/>
      <c r="M330" s="53"/>
      <c r="N330"/>
      <c r="O330" s="53"/>
      <c r="P330"/>
      <c r="Q330" s="53"/>
      <c r="R330" s="53"/>
    </row>
    <row r="331" spans="1:19" ht="15">
      <c r="A331" s="3"/>
      <c r="B331" s="25"/>
      <c r="I331" s="53"/>
      <c r="K331" s="53"/>
      <c r="M331" s="53"/>
      <c r="N331"/>
      <c r="O331" s="53"/>
      <c r="P331"/>
      <c r="Q331" s="53"/>
      <c r="R331" s="53"/>
      <c r="S331"/>
    </row>
    <row r="332" spans="1:18" ht="15">
      <c r="A332" s="3"/>
      <c r="B332" s="25"/>
      <c r="I332" s="53"/>
      <c r="K332" s="53"/>
      <c r="M332" s="53"/>
      <c r="N332"/>
      <c r="O332" s="53"/>
      <c r="P332"/>
      <c r="Q332" s="53"/>
      <c r="R332" s="53"/>
    </row>
    <row r="333" spans="1:19" ht="15">
      <c r="A333" s="3"/>
      <c r="B333" s="25"/>
      <c r="I333" s="53"/>
      <c r="K333" s="53"/>
      <c r="M333" s="53"/>
      <c r="N333"/>
      <c r="O333" s="53"/>
      <c r="P333"/>
      <c r="Q333" s="53"/>
      <c r="R333" s="53"/>
      <c r="S333"/>
    </row>
    <row r="334" spans="1:19" ht="15">
      <c r="A334" s="3"/>
      <c r="B334" s="25"/>
      <c r="I334" s="53"/>
      <c r="K334" s="53"/>
      <c r="M334" s="53"/>
      <c r="N334"/>
      <c r="O334" s="53"/>
      <c r="P334"/>
      <c r="Q334" s="53"/>
      <c r="R334" s="53"/>
      <c r="S334"/>
    </row>
    <row r="335" spans="1:18" ht="15">
      <c r="A335" s="3"/>
      <c r="B335" s="25"/>
      <c r="G335" s="1"/>
      <c r="I335" s="53"/>
      <c r="K335" s="53"/>
      <c r="M335" s="53"/>
      <c r="N335"/>
      <c r="O335" s="53"/>
      <c r="P335"/>
      <c r="Q335" s="53"/>
      <c r="R335" s="53"/>
    </row>
    <row r="336" spans="1:18" ht="15">
      <c r="A336" s="3"/>
      <c r="B336" s="25"/>
      <c r="I336" s="53"/>
      <c r="K336" s="53"/>
      <c r="M336" s="53"/>
      <c r="N336"/>
      <c r="O336" s="53"/>
      <c r="P336"/>
      <c r="Q336" s="53"/>
      <c r="R336" s="53"/>
    </row>
    <row r="337" spans="1:18" ht="15">
      <c r="A337" s="3"/>
      <c r="B337" s="25"/>
      <c r="I337" s="53"/>
      <c r="K337" s="53"/>
      <c r="M337" s="53"/>
      <c r="N337"/>
      <c r="O337" s="53"/>
      <c r="P337"/>
      <c r="Q337" s="53"/>
      <c r="R337" s="53"/>
    </row>
    <row r="338" spans="1:19" ht="15">
      <c r="A338" s="3"/>
      <c r="B338" s="25"/>
      <c r="I338" s="53"/>
      <c r="K338" s="53"/>
      <c r="M338" s="53"/>
      <c r="N338"/>
      <c r="O338" s="53"/>
      <c r="P338"/>
      <c r="Q338" s="53"/>
      <c r="R338" s="53"/>
      <c r="S338"/>
    </row>
    <row r="339" spans="1:19" ht="15">
      <c r="A339" s="3"/>
      <c r="B339" s="25"/>
      <c r="I339" s="53"/>
      <c r="K339" s="53"/>
      <c r="M339" s="53"/>
      <c r="N339"/>
      <c r="O339" s="53"/>
      <c r="P339"/>
      <c r="Q339" s="53"/>
      <c r="R339" s="53"/>
      <c r="S339"/>
    </row>
    <row r="340" spans="1:19" ht="15">
      <c r="A340" s="3"/>
      <c r="B340" s="25"/>
      <c r="I340" s="53"/>
      <c r="K340" s="53"/>
      <c r="M340" s="53"/>
      <c r="N340"/>
      <c r="O340" s="53"/>
      <c r="P340"/>
      <c r="Q340" s="53"/>
      <c r="R340" s="53"/>
      <c r="S340"/>
    </row>
    <row r="341" spans="1:18" ht="15">
      <c r="A341" s="3"/>
      <c r="B341" s="25"/>
      <c r="I341" s="53"/>
      <c r="K341" s="53"/>
      <c r="M341" s="53"/>
      <c r="N341"/>
      <c r="O341" s="53"/>
      <c r="P341"/>
      <c r="Q341" s="53"/>
      <c r="R341" s="53"/>
    </row>
    <row r="342" spans="1:18" ht="15">
      <c r="A342" s="3"/>
      <c r="B342" s="25"/>
      <c r="I342" s="53"/>
      <c r="K342" s="53"/>
      <c r="M342" s="53"/>
      <c r="N342"/>
      <c r="O342" s="53"/>
      <c r="P342"/>
      <c r="Q342" s="53"/>
      <c r="R342" s="53"/>
    </row>
    <row r="343" spans="1:18" ht="15">
      <c r="A343" s="3"/>
      <c r="B343" s="25"/>
      <c r="I343" s="53"/>
      <c r="K343" s="53"/>
      <c r="M343" s="53"/>
      <c r="N343"/>
      <c r="O343" s="53"/>
      <c r="P343"/>
      <c r="Q343" s="53"/>
      <c r="R343" s="53"/>
    </row>
    <row r="344" spans="1:19" ht="15">
      <c r="A344" s="3"/>
      <c r="B344" s="25"/>
      <c r="I344" s="53"/>
      <c r="K344" s="53"/>
      <c r="M344" s="53"/>
      <c r="N344"/>
      <c r="O344" s="53"/>
      <c r="P344"/>
      <c r="Q344" s="53"/>
      <c r="R344" s="53"/>
      <c r="S344"/>
    </row>
    <row r="345" spans="1:18" ht="15">
      <c r="A345" s="3"/>
      <c r="B345" s="25"/>
      <c r="I345" s="53"/>
      <c r="K345" s="53"/>
      <c r="M345" s="53"/>
      <c r="N345"/>
      <c r="O345" s="53"/>
      <c r="P345"/>
      <c r="Q345" s="53"/>
      <c r="R345" s="53"/>
    </row>
    <row r="346" spans="1:19" ht="15">
      <c r="A346" s="3"/>
      <c r="B346" s="25"/>
      <c r="I346" s="53"/>
      <c r="K346" s="53"/>
      <c r="M346" s="53"/>
      <c r="N346"/>
      <c r="O346" s="53"/>
      <c r="P346"/>
      <c r="Q346" s="53"/>
      <c r="R346" s="53"/>
      <c r="S346"/>
    </row>
    <row r="347" spans="1:19" ht="15">
      <c r="A347" s="3"/>
      <c r="B347" s="25"/>
      <c r="I347" s="53"/>
      <c r="K347" s="53"/>
      <c r="M347" s="53"/>
      <c r="N347"/>
      <c r="O347" s="53"/>
      <c r="P347"/>
      <c r="Q347" s="53"/>
      <c r="R347" s="53"/>
      <c r="S347"/>
    </row>
    <row r="348" spans="1:18" ht="15">
      <c r="A348" s="3"/>
      <c r="B348" s="25"/>
      <c r="I348" s="53"/>
      <c r="K348" s="53"/>
      <c r="M348" s="53"/>
      <c r="N348"/>
      <c r="O348" s="53"/>
      <c r="P348"/>
      <c r="Q348" s="53"/>
      <c r="R348" s="53"/>
    </row>
    <row r="349" spans="1:18" ht="15">
      <c r="A349" s="3"/>
      <c r="B349" s="25"/>
      <c r="I349" s="53"/>
      <c r="K349" s="53"/>
      <c r="M349" s="53"/>
      <c r="N349"/>
      <c r="O349" s="53"/>
      <c r="P349"/>
      <c r="Q349" s="53"/>
      <c r="R349" s="53"/>
    </row>
    <row r="350" spans="1:18" ht="15">
      <c r="A350" s="3"/>
      <c r="B350" s="25"/>
      <c r="I350" s="53"/>
      <c r="K350" s="53"/>
      <c r="M350" s="53"/>
      <c r="N350"/>
      <c r="O350" s="53"/>
      <c r="P350"/>
      <c r="Q350" s="53"/>
      <c r="R350" s="53"/>
    </row>
    <row r="351" spans="1:18" ht="15">
      <c r="A351" s="3"/>
      <c r="B351" s="25"/>
      <c r="I351" s="53"/>
      <c r="K351" s="53"/>
      <c r="M351" s="53"/>
      <c r="N351"/>
      <c r="O351" s="53"/>
      <c r="P351"/>
      <c r="Q351" s="53"/>
      <c r="R351" s="53"/>
    </row>
    <row r="352" spans="1:19" ht="15">
      <c r="A352" s="3"/>
      <c r="B352" s="25"/>
      <c r="I352" s="53"/>
      <c r="K352" s="53"/>
      <c r="M352" s="53"/>
      <c r="N352"/>
      <c r="O352" s="53"/>
      <c r="P352"/>
      <c r="Q352" s="53"/>
      <c r="R352" s="53"/>
      <c r="S352"/>
    </row>
    <row r="353" spans="1:19" ht="15">
      <c r="A353" s="3"/>
      <c r="B353" s="25"/>
      <c r="I353" s="53"/>
      <c r="K353" s="53"/>
      <c r="M353" s="53"/>
      <c r="N353"/>
      <c r="O353" s="53"/>
      <c r="P353"/>
      <c r="Q353" s="53"/>
      <c r="R353" s="53"/>
      <c r="S353"/>
    </row>
    <row r="354" spans="1:19" ht="15">
      <c r="A354" s="3"/>
      <c r="B354" s="25"/>
      <c r="I354" s="53"/>
      <c r="K354" s="53"/>
      <c r="M354" s="53"/>
      <c r="N354"/>
      <c r="O354" s="53"/>
      <c r="P354"/>
      <c r="Q354" s="53"/>
      <c r="R354" s="53"/>
      <c r="S354"/>
    </row>
    <row r="355" spans="1:18" ht="15">
      <c r="A355" s="3"/>
      <c r="B355" s="25"/>
      <c r="I355" s="53"/>
      <c r="K355" s="53"/>
      <c r="M355" s="53"/>
      <c r="N355"/>
      <c r="O355" s="53"/>
      <c r="P355"/>
      <c r="Q355" s="53"/>
      <c r="R355" s="53"/>
    </row>
    <row r="356" spans="1:18" ht="15">
      <c r="A356" s="3"/>
      <c r="B356" s="25"/>
      <c r="I356" s="53"/>
      <c r="K356" s="53"/>
      <c r="M356" s="53"/>
      <c r="N356"/>
      <c r="O356" s="53"/>
      <c r="P356"/>
      <c r="Q356" s="53"/>
      <c r="R356" s="53"/>
    </row>
    <row r="357" spans="1:18" ht="15">
      <c r="A357" s="3"/>
      <c r="B357" s="25"/>
      <c r="I357" s="53"/>
      <c r="K357" s="53"/>
      <c r="M357" s="53"/>
      <c r="N357"/>
      <c r="O357" s="53"/>
      <c r="P357"/>
      <c r="Q357" s="53"/>
      <c r="R357" s="53"/>
    </row>
    <row r="358" spans="1:18" ht="15">
      <c r="A358" s="3"/>
      <c r="B358" s="25"/>
      <c r="I358" s="53"/>
      <c r="K358" s="53"/>
      <c r="M358" s="53"/>
      <c r="N358"/>
      <c r="O358" s="53"/>
      <c r="P358"/>
      <c r="Q358" s="53"/>
      <c r="R358" s="53"/>
    </row>
    <row r="359" spans="1:18" ht="15">
      <c r="A359" s="3"/>
      <c r="B359" s="25"/>
      <c r="I359" s="53"/>
      <c r="K359" s="53"/>
      <c r="M359" s="53"/>
      <c r="N359"/>
      <c r="O359" s="53"/>
      <c r="P359"/>
      <c r="Q359" s="53"/>
      <c r="R359" s="53"/>
    </row>
    <row r="360" spans="1:18" ht="15">
      <c r="A360" s="3"/>
      <c r="B360" s="25"/>
      <c r="I360" s="53"/>
      <c r="K360" s="53"/>
      <c r="M360" s="53"/>
      <c r="N360"/>
      <c r="O360" s="53"/>
      <c r="P360"/>
      <c r="Q360" s="53"/>
      <c r="R360" s="53"/>
    </row>
    <row r="361" spans="1:18" ht="15">
      <c r="A361" s="3"/>
      <c r="B361" s="25"/>
      <c r="I361" s="53"/>
      <c r="K361" s="53"/>
      <c r="M361" s="53"/>
      <c r="N361"/>
      <c r="O361" s="53"/>
      <c r="P361"/>
      <c r="Q361" s="53"/>
      <c r="R361" s="53"/>
    </row>
    <row r="362" spans="1:18" ht="15">
      <c r="A362" s="3"/>
      <c r="B362" s="25"/>
      <c r="I362" s="53"/>
      <c r="K362" s="53"/>
      <c r="M362" s="53"/>
      <c r="N362"/>
      <c r="O362" s="53"/>
      <c r="P362"/>
      <c r="Q362" s="53"/>
      <c r="R362" s="53"/>
    </row>
    <row r="363" spans="1:18" ht="15">
      <c r="A363" s="3"/>
      <c r="B363" s="25"/>
      <c r="I363" s="53"/>
      <c r="K363" s="53"/>
      <c r="M363" s="53"/>
      <c r="N363"/>
      <c r="O363" s="53"/>
      <c r="P363"/>
      <c r="Q363" s="53"/>
      <c r="R363" s="53"/>
    </row>
    <row r="364" spans="9:18" ht="15">
      <c r="I364" s="12"/>
      <c r="K364" s="12"/>
      <c r="M364" s="12"/>
      <c r="N364"/>
      <c r="O364" s="12"/>
      <c r="P364"/>
      <c r="Q364" s="12"/>
      <c r="R364" s="12"/>
    </row>
    <row r="365" spans="9:18" ht="15">
      <c r="I365" s="12"/>
      <c r="K365" s="12"/>
      <c r="M365" s="12"/>
      <c r="N365"/>
      <c r="O365" s="12"/>
      <c r="P365"/>
      <c r="Q365" s="12"/>
      <c r="R365" s="12"/>
    </row>
    <row r="366" spans="9:18" ht="15">
      <c r="I366" s="12"/>
      <c r="K366" s="12"/>
      <c r="M366" s="12"/>
      <c r="N366"/>
      <c r="O366" s="12"/>
      <c r="P366"/>
      <c r="Q366" s="12"/>
      <c r="R366" s="12"/>
    </row>
    <row r="367" spans="9:18" ht="15">
      <c r="I367" s="12"/>
      <c r="K367" s="12"/>
      <c r="M367" s="12"/>
      <c r="N367"/>
      <c r="O367" s="12"/>
      <c r="P367"/>
      <c r="Q367" s="12"/>
      <c r="R367" s="12"/>
    </row>
    <row r="368" spans="9:18" ht="15">
      <c r="I368" s="12"/>
      <c r="K368" s="12"/>
      <c r="M368" s="12"/>
      <c r="N368"/>
      <c r="O368" s="12"/>
      <c r="P368"/>
      <c r="Q368" s="12"/>
      <c r="R368" s="12"/>
    </row>
    <row r="369" spans="9:18" ht="15">
      <c r="I369" s="12"/>
      <c r="K369" s="12"/>
      <c r="M369" s="12"/>
      <c r="N369"/>
      <c r="O369" s="12"/>
      <c r="P369"/>
      <c r="Q369" s="12"/>
      <c r="R369" s="12"/>
    </row>
    <row r="370" spans="9:18" ht="15">
      <c r="I370" s="12"/>
      <c r="K370" s="12"/>
      <c r="M370" s="12"/>
      <c r="N370"/>
      <c r="O370" s="12"/>
      <c r="P370"/>
      <c r="Q370" s="12"/>
      <c r="R370" s="12"/>
    </row>
    <row r="371" spans="9:18" ht="15">
      <c r="I371" s="12"/>
      <c r="K371" s="12"/>
      <c r="M371" s="12"/>
      <c r="N371"/>
      <c r="O371" s="12"/>
      <c r="P371"/>
      <c r="Q371" s="12"/>
      <c r="R371" s="12"/>
    </row>
    <row r="372" spans="9:18" ht="15">
      <c r="I372" s="12"/>
      <c r="K372" s="12"/>
      <c r="M372" s="12"/>
      <c r="N372"/>
      <c r="O372" s="12"/>
      <c r="P372"/>
      <c r="Q372" s="12"/>
      <c r="R372" s="12"/>
    </row>
    <row r="373" spans="9:18" ht="15">
      <c r="I373" s="12"/>
      <c r="K373" s="12"/>
      <c r="M373" s="12"/>
      <c r="N373"/>
      <c r="O373" s="12"/>
      <c r="P373"/>
      <c r="Q373" s="12"/>
      <c r="R373" s="12"/>
    </row>
    <row r="374" spans="9:18" ht="15">
      <c r="I374" s="12"/>
      <c r="K374" s="12"/>
      <c r="M374" s="12"/>
      <c r="N374"/>
      <c r="O374" s="12"/>
      <c r="P374"/>
      <c r="Q374" s="12"/>
      <c r="R374" s="12"/>
    </row>
    <row r="375" spans="9:18" ht="15">
      <c r="I375" s="12"/>
      <c r="K375" s="12"/>
      <c r="M375" s="12"/>
      <c r="N375"/>
      <c r="O375" s="12"/>
      <c r="P375"/>
      <c r="Q375" s="12"/>
      <c r="R375" s="12"/>
    </row>
    <row r="376" spans="9:18" ht="15">
      <c r="I376" s="12"/>
      <c r="K376" s="12"/>
      <c r="M376" s="12"/>
      <c r="N376"/>
      <c r="O376" s="12"/>
      <c r="P376"/>
      <c r="Q376" s="12"/>
      <c r="R376" s="12"/>
    </row>
    <row r="377" spans="9:18" ht="15">
      <c r="I377" s="12"/>
      <c r="K377" s="12"/>
      <c r="M377" s="12"/>
      <c r="N377"/>
      <c r="O377" s="12"/>
      <c r="P377"/>
      <c r="Q377" s="12"/>
      <c r="R377" s="12"/>
    </row>
    <row r="378" spans="9:18" ht="15">
      <c r="I378" s="12"/>
      <c r="K378" s="12"/>
      <c r="M378" s="12"/>
      <c r="N378"/>
      <c r="O378" s="12"/>
      <c r="P378"/>
      <c r="Q378" s="12"/>
      <c r="R378" s="12"/>
    </row>
    <row r="379" spans="9:18" ht="15">
      <c r="I379" s="12"/>
      <c r="K379" s="12"/>
      <c r="M379" s="12"/>
      <c r="N379"/>
      <c r="O379" s="12"/>
      <c r="P379"/>
      <c r="Q379" s="12"/>
      <c r="R379" s="12"/>
    </row>
    <row r="380" spans="9:18" ht="15">
      <c r="I380" s="12"/>
      <c r="K380" s="12"/>
      <c r="M380" s="12"/>
      <c r="N380"/>
      <c r="O380" s="12"/>
      <c r="P380"/>
      <c r="Q380" s="12"/>
      <c r="R380" s="12"/>
    </row>
    <row r="381" spans="9:18" ht="15">
      <c r="I381" s="12"/>
      <c r="K381" s="12"/>
      <c r="M381" s="12"/>
      <c r="N381"/>
      <c r="O381" s="12"/>
      <c r="P381"/>
      <c r="Q381" s="12"/>
      <c r="R381" s="12"/>
    </row>
    <row r="382" spans="9:18" ht="15">
      <c r="I382" s="12"/>
      <c r="K382" s="12"/>
      <c r="M382" s="12"/>
      <c r="N382"/>
      <c r="O382" s="12"/>
      <c r="P382"/>
      <c r="Q382" s="12"/>
      <c r="R382" s="12"/>
    </row>
    <row r="383" spans="9:18" ht="15">
      <c r="I383" s="12"/>
      <c r="K383" s="12"/>
      <c r="M383" s="12"/>
      <c r="N383"/>
      <c r="O383" s="12"/>
      <c r="P383"/>
      <c r="Q383" s="12"/>
      <c r="R383" s="12"/>
    </row>
    <row r="384" spans="9:18" ht="15">
      <c r="I384" s="12"/>
      <c r="K384" s="12"/>
      <c r="M384" s="12"/>
      <c r="N384"/>
      <c r="O384" s="12"/>
      <c r="P384"/>
      <c r="Q384" s="12"/>
      <c r="R384" s="12"/>
    </row>
    <row r="385" spans="9:18" ht="15">
      <c r="I385" s="12"/>
      <c r="K385" s="12"/>
      <c r="M385" s="12"/>
      <c r="N385"/>
      <c r="O385" s="12"/>
      <c r="P385"/>
      <c r="Q385" s="12"/>
      <c r="R385" s="12"/>
    </row>
    <row r="386" spans="9:18" ht="15">
      <c r="I386" s="12"/>
      <c r="K386" s="12"/>
      <c r="M386" s="12"/>
      <c r="N386"/>
      <c r="O386" s="12"/>
      <c r="P386"/>
      <c r="Q386" s="12"/>
      <c r="R386" s="12"/>
    </row>
    <row r="387" spans="9:18" ht="15">
      <c r="I387" s="12"/>
      <c r="K387" s="12"/>
      <c r="M387" s="12"/>
      <c r="N387"/>
      <c r="O387" s="12"/>
      <c r="P387"/>
      <c r="Q387" s="12"/>
      <c r="R387" s="12"/>
    </row>
    <row r="388" spans="9:18" ht="15">
      <c r="I388" s="12"/>
      <c r="K388" s="12"/>
      <c r="M388" s="12"/>
      <c r="N388"/>
      <c r="O388" s="12"/>
      <c r="P388"/>
      <c r="Q388" s="12"/>
      <c r="R388" s="12"/>
    </row>
    <row r="389" spans="9:18" ht="15">
      <c r="I389" s="12"/>
      <c r="K389" s="12"/>
      <c r="M389" s="12"/>
      <c r="N389"/>
      <c r="O389" s="12"/>
      <c r="P389"/>
      <c r="Q389" s="12"/>
      <c r="R389" s="12"/>
    </row>
    <row r="390" spans="9:18" ht="15">
      <c r="I390" s="12"/>
      <c r="K390" s="12"/>
      <c r="M390" s="12"/>
      <c r="N390"/>
      <c r="O390" s="12"/>
      <c r="P390"/>
      <c r="Q390" s="12"/>
      <c r="R390" s="12"/>
    </row>
    <row r="391" spans="9:18" ht="15">
      <c r="I391" s="12"/>
      <c r="K391" s="12"/>
      <c r="M391" s="12"/>
      <c r="N391"/>
      <c r="O391" s="12"/>
      <c r="P391"/>
      <c r="Q391" s="12"/>
      <c r="R391" s="12"/>
    </row>
    <row r="392" spans="9:18" ht="15">
      <c r="I392" s="12"/>
      <c r="K392" s="12"/>
      <c r="M392" s="12"/>
      <c r="N392"/>
      <c r="O392" s="12"/>
      <c r="P392"/>
      <c r="Q392" s="12"/>
      <c r="R392" s="12"/>
    </row>
    <row r="393" spans="9:18" ht="15">
      <c r="I393" s="12"/>
      <c r="K393" s="12"/>
      <c r="M393" s="12"/>
      <c r="N393"/>
      <c r="O393" s="12"/>
      <c r="P393"/>
      <c r="Q393" s="12"/>
      <c r="R393" s="12"/>
    </row>
    <row r="394" spans="9:18" ht="15">
      <c r="I394" s="12"/>
      <c r="K394" s="12"/>
      <c r="M394" s="12"/>
      <c r="N394"/>
      <c r="O394" s="12"/>
      <c r="P394"/>
      <c r="Q394" s="12"/>
      <c r="R394" s="12"/>
    </row>
    <row r="395" spans="9:18" ht="15">
      <c r="I395" s="12"/>
      <c r="K395" s="12"/>
      <c r="M395" s="12"/>
      <c r="N395"/>
      <c r="O395" s="12"/>
      <c r="P395"/>
      <c r="Q395" s="12"/>
      <c r="R395" s="12"/>
    </row>
    <row r="396" spans="9:18" ht="15">
      <c r="I396" s="12"/>
      <c r="K396" s="12"/>
      <c r="M396" s="12"/>
      <c r="N396"/>
      <c r="O396" s="12"/>
      <c r="P396"/>
      <c r="Q396" s="12"/>
      <c r="R396" s="12"/>
    </row>
    <row r="397" spans="9:18" ht="15">
      <c r="I397" s="12"/>
      <c r="K397" s="12"/>
      <c r="M397" s="12"/>
      <c r="N397"/>
      <c r="O397" s="12"/>
      <c r="P397"/>
      <c r="Q397" s="12"/>
      <c r="R397" s="12"/>
    </row>
    <row r="398" spans="9:18" ht="15">
      <c r="I398" s="12"/>
      <c r="K398" s="12"/>
      <c r="M398" s="12"/>
      <c r="N398"/>
      <c r="O398" s="12"/>
      <c r="P398"/>
      <c r="Q398" s="12"/>
      <c r="R398" s="12"/>
    </row>
    <row r="399" spans="9:18" ht="15">
      <c r="I399" s="12"/>
      <c r="K399" s="12"/>
      <c r="M399" s="12"/>
      <c r="N399"/>
      <c r="O399" s="12"/>
      <c r="P399"/>
      <c r="Q399" s="12"/>
      <c r="R399" s="12"/>
    </row>
    <row r="400" spans="9:18" ht="15">
      <c r="I400" s="12"/>
      <c r="K400" s="12"/>
      <c r="M400" s="12"/>
      <c r="N400"/>
      <c r="O400" s="12"/>
      <c r="P400"/>
      <c r="Q400" s="12"/>
      <c r="R400" s="12"/>
    </row>
    <row r="401" spans="9:18" ht="15">
      <c r="I401" s="12"/>
      <c r="K401" s="12"/>
      <c r="M401" s="12"/>
      <c r="N401"/>
      <c r="O401" s="12"/>
      <c r="P401"/>
      <c r="Q401" s="12"/>
      <c r="R401" s="12"/>
    </row>
    <row r="402" spans="9:18" ht="15">
      <c r="I402" s="12"/>
      <c r="K402" s="12"/>
      <c r="M402" s="12"/>
      <c r="N402"/>
      <c r="O402" s="12"/>
      <c r="P402"/>
      <c r="Q402" s="12"/>
      <c r="R402" s="12"/>
    </row>
    <row r="403" spans="9:18" ht="15">
      <c r="I403" s="12"/>
      <c r="K403" s="12"/>
      <c r="M403" s="12"/>
      <c r="N403"/>
      <c r="O403" s="12"/>
      <c r="P403"/>
      <c r="Q403" s="12"/>
      <c r="R403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4.421875" style="5" bestFit="1" customWidth="1"/>
    <col min="2" max="2" width="11.00390625" style="5" customWidth="1"/>
    <col min="3" max="3" width="13.8515625" style="5" customWidth="1"/>
    <col min="4" max="4" width="14.140625" style="5" customWidth="1"/>
    <col min="5" max="5" width="16.00390625" style="5" customWidth="1"/>
    <col min="6" max="6" width="12.8515625" style="5" customWidth="1"/>
    <col min="7" max="16384" width="9.140625" style="5" customWidth="1"/>
  </cols>
  <sheetData>
    <row r="1" ht="15">
      <c r="B1" s="4" t="s">
        <v>13</v>
      </c>
    </row>
    <row r="2" spans="2:5" ht="15">
      <c r="B2" s="4" t="s">
        <v>229</v>
      </c>
      <c r="C2" s="4" t="s">
        <v>230</v>
      </c>
      <c r="D2" s="4" t="s">
        <v>226</v>
      </c>
      <c r="E2" s="4" t="s">
        <v>231</v>
      </c>
    </row>
    <row r="3" spans="1:9" ht="15">
      <c r="A3" s="4" t="s">
        <v>220</v>
      </c>
      <c r="B3" s="6">
        <v>555</v>
      </c>
      <c r="C3" s="6">
        <v>582</v>
      </c>
      <c r="D3" s="6">
        <v>565</v>
      </c>
      <c r="E3" s="52">
        <v>629</v>
      </c>
      <c r="F3" s="54"/>
      <c r="H3" s="15"/>
      <c r="I3" s="16"/>
    </row>
    <row r="4" spans="1:9" ht="15">
      <c r="A4" s="4" t="s">
        <v>221</v>
      </c>
      <c r="B4" s="6">
        <v>440</v>
      </c>
      <c r="C4" s="6">
        <v>532</v>
      </c>
      <c r="D4" s="6">
        <v>495</v>
      </c>
      <c r="E4" s="52">
        <v>493</v>
      </c>
      <c r="F4" s="54"/>
      <c r="H4" s="15"/>
      <c r="I4" s="16"/>
    </row>
    <row r="5" spans="1:9" ht="15">
      <c r="A5" s="4" t="s">
        <v>222</v>
      </c>
      <c r="B5" s="6">
        <v>559</v>
      </c>
      <c r="C5" s="6">
        <v>533</v>
      </c>
      <c r="D5" s="6">
        <v>547</v>
      </c>
      <c r="E5" s="52">
        <v>628</v>
      </c>
      <c r="F5" s="54"/>
      <c r="H5" s="15"/>
      <c r="I5" s="16"/>
    </row>
    <row r="6" spans="1:8" ht="15">
      <c r="A6" s="4" t="s">
        <v>223</v>
      </c>
      <c r="B6" s="6">
        <v>446</v>
      </c>
      <c r="C6" s="6">
        <v>447</v>
      </c>
      <c r="D6" s="6">
        <v>534</v>
      </c>
      <c r="E6" s="52">
        <v>506</v>
      </c>
      <c r="F6" s="54"/>
      <c r="H6" s="4"/>
    </row>
    <row r="7" spans="1:8" ht="15">
      <c r="A7" s="4" t="s">
        <v>224</v>
      </c>
      <c r="B7" s="6">
        <v>388</v>
      </c>
      <c r="C7" s="6">
        <v>473</v>
      </c>
      <c r="D7" s="6">
        <v>495</v>
      </c>
      <c r="E7" s="52">
        <v>514</v>
      </c>
      <c r="F7" s="54"/>
      <c r="H7" s="4"/>
    </row>
    <row r="8" spans="1:6" ht="15">
      <c r="A8" s="4"/>
      <c r="B8" s="6"/>
      <c r="C8" s="6"/>
      <c r="D8" s="6"/>
      <c r="E8" s="52"/>
      <c r="F8" s="54"/>
    </row>
    <row r="9" spans="2:6" ht="15">
      <c r="B9" s="4" t="s">
        <v>6</v>
      </c>
      <c r="C9" s="4" t="s">
        <v>7</v>
      </c>
      <c r="D9" s="4" t="s">
        <v>8</v>
      </c>
      <c r="E9" s="57" t="s">
        <v>225</v>
      </c>
      <c r="F9" s="54"/>
    </row>
    <row r="10" spans="1:6" ht="15.75" thickBot="1">
      <c r="A10" s="7" t="s">
        <v>228</v>
      </c>
      <c r="B10" s="8">
        <f>SUM(B3:B8)</f>
        <v>2388</v>
      </c>
      <c r="C10" s="8">
        <f>SUM(C3:C8)</f>
        <v>2567</v>
      </c>
      <c r="D10" s="8">
        <f>SUM(D3:D8)</f>
        <v>2636</v>
      </c>
      <c r="E10" s="8">
        <f>SUM(E3:E8)</f>
        <v>2770</v>
      </c>
      <c r="F10" s="54"/>
    </row>
    <row r="11" spans="2:5" ht="15">
      <c r="B11" s="4"/>
      <c r="C11" s="4"/>
      <c r="D11" s="4"/>
      <c r="E1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04"/>
  <sheetViews>
    <sheetView zoomScalePageLayoutView="0" workbookViewId="0" topLeftCell="A1">
      <pane ySplit="1" topLeftCell="A138" activePane="bottomLeft" state="frozen"/>
      <selection pane="topLeft" activeCell="A1" sqref="A1"/>
      <selection pane="bottomLeft" activeCell="D155" sqref="D155"/>
    </sheetView>
  </sheetViews>
  <sheetFormatPr defaultColWidth="9.140625" defaultRowHeight="15"/>
  <cols>
    <col min="1" max="2" width="23.00390625" style="22" customWidth="1"/>
    <col min="3" max="3" width="13.28125" style="22" customWidth="1"/>
    <col min="4" max="4" width="15.00390625" style="22" customWidth="1"/>
    <col min="5" max="5" width="6.28125" style="22" customWidth="1"/>
    <col min="6" max="6" width="8.28125" style="22" customWidth="1"/>
    <col min="7" max="7" width="10.28125" style="22" customWidth="1"/>
    <col min="8" max="8" width="7.28125" style="22" customWidth="1"/>
    <col min="9" max="9" width="6.421875" style="11" customWidth="1"/>
    <col min="10" max="10" width="6.8515625" style="22" customWidth="1"/>
    <col min="11" max="11" width="6.421875" style="11" customWidth="1"/>
    <col min="12" max="12" width="6.421875" style="22" customWidth="1"/>
    <col min="13" max="13" width="6.421875" style="11" customWidth="1"/>
    <col min="14" max="14" width="7.421875" style="9" customWidth="1"/>
    <col min="15" max="15" width="6.421875" style="11" customWidth="1"/>
    <col min="16" max="16" width="7.421875" style="9" customWidth="1"/>
    <col min="17" max="17" width="6.421875" style="11" customWidth="1"/>
    <col min="18" max="18" width="15.00390625" style="14" customWidth="1"/>
    <col min="19" max="19" width="14.28125" style="5" customWidth="1"/>
    <col min="20" max="16384" width="9.140625" style="22" customWidth="1"/>
  </cols>
  <sheetData>
    <row r="1" spans="1:19" ht="15">
      <c r="A1" s="1" t="s">
        <v>5</v>
      </c>
      <c r="B1" s="1" t="s">
        <v>227</v>
      </c>
      <c r="C1" s="1" t="s">
        <v>14</v>
      </c>
      <c r="D1" s="1" t="s">
        <v>15</v>
      </c>
      <c r="E1" s="1" t="s">
        <v>0</v>
      </c>
      <c r="F1" s="1" t="s">
        <v>1</v>
      </c>
      <c r="G1" s="1" t="s">
        <v>2</v>
      </c>
      <c r="H1" s="1">
        <v>1</v>
      </c>
      <c r="I1" s="11" t="s">
        <v>3</v>
      </c>
      <c r="J1" s="1">
        <v>2</v>
      </c>
      <c r="K1" s="11" t="s">
        <v>3</v>
      </c>
      <c r="L1" s="1">
        <v>3</v>
      </c>
      <c r="M1" s="11" t="s">
        <v>3</v>
      </c>
      <c r="N1" s="10">
        <v>4</v>
      </c>
      <c r="O1" s="11" t="s">
        <v>3</v>
      </c>
      <c r="P1" s="10">
        <v>5</v>
      </c>
      <c r="Q1" s="11" t="s">
        <v>3</v>
      </c>
      <c r="R1" s="13" t="s">
        <v>10</v>
      </c>
      <c r="S1" s="4"/>
    </row>
    <row r="2" spans="1:19" s="1" customFormat="1" ht="15">
      <c r="A2" s="25" t="s">
        <v>126</v>
      </c>
      <c r="B2" s="25">
        <v>48</v>
      </c>
      <c r="C2" s="55" t="s">
        <v>150</v>
      </c>
      <c r="D2" s="22" t="s">
        <v>74</v>
      </c>
      <c r="E2" s="22" t="s">
        <v>218</v>
      </c>
      <c r="F2" s="22" t="s">
        <v>308</v>
      </c>
      <c r="G2" s="22">
        <v>5</v>
      </c>
      <c r="H2" s="22">
        <f>VLOOKUP($B2,CLASS!$B$2:$R$362,7,FALSE)</f>
        <v>57</v>
      </c>
      <c r="I2" s="12">
        <f aca="true" t="shared" si="0" ref="I2:I33">IF(IF(H2,H2+$G2,0)&lt;=70,IF(H2,H2+$G2,0),70)</f>
        <v>62</v>
      </c>
      <c r="J2" s="22">
        <f>VLOOKUP($B2,CLASS!$B$2:$R$362,9,FALSE)</f>
        <v>51</v>
      </c>
      <c r="K2" s="12">
        <f aca="true" t="shared" si="1" ref="K2:K33">IF(IF(J2,J2+$G2,0)&lt;=70,IF(J2,J2+$G2,0),70)</f>
        <v>56</v>
      </c>
      <c r="L2" s="22">
        <f>VLOOKUP($B2,CLASS!$B$2:$R$362,11,FALSE)</f>
        <v>51</v>
      </c>
      <c r="M2" s="12">
        <f aca="true" t="shared" si="2" ref="M2:M33">IF(IF(L2,L2+$G2,0)&lt;=70,IF(L2,L2+$G2,0),70)</f>
        <v>56</v>
      </c>
      <c r="N2" s="22">
        <f>VLOOKUP($B2,CLASS!$B$2:$R$362,13,FALSE)</f>
        <v>49</v>
      </c>
      <c r="O2" s="12">
        <f aca="true" t="shared" si="3" ref="O2:O33">IF(IF(N2,N2+$G2,0)&lt;=70,IF(N2,N2+$G2,0),70)</f>
        <v>54</v>
      </c>
      <c r="P2" s="22">
        <f>VLOOKUP($B2,CLASS!$B$2:$R$362,15,FALSE)</f>
        <v>48</v>
      </c>
      <c r="Q2" s="12">
        <f aca="true" t="shared" si="4" ref="Q2:Q33">IF(IF(P2,P2+$G2,0)&lt;=70,IF(P2,P2+$G2,0),70)</f>
        <v>53</v>
      </c>
      <c r="R2" s="12">
        <f aca="true" t="shared" si="5" ref="R2:R33">I2+K2+M2+O2+Q2</f>
        <v>281</v>
      </c>
      <c r="S2" s="48"/>
    </row>
    <row r="3" spans="1:19" s="3" customFormat="1" ht="15">
      <c r="A3" s="25" t="s">
        <v>226</v>
      </c>
      <c r="B3" s="25">
        <v>146</v>
      </c>
      <c r="C3" s="55" t="s">
        <v>269</v>
      </c>
      <c r="D3" s="22" t="s">
        <v>270</v>
      </c>
      <c r="E3" s="22" t="s">
        <v>217</v>
      </c>
      <c r="F3" s="22" t="s">
        <v>308</v>
      </c>
      <c r="G3" s="22">
        <v>0</v>
      </c>
      <c r="H3" s="48">
        <f>VLOOKUP($B3,CLASS!$B$2:$R$362,7,FALSE)</f>
        <v>56</v>
      </c>
      <c r="I3" s="53">
        <f t="shared" si="0"/>
        <v>56</v>
      </c>
      <c r="J3" s="48">
        <f>VLOOKUP($B3,CLASS!$B$2:$R$362,9,FALSE)</f>
        <v>48</v>
      </c>
      <c r="K3" s="53">
        <f t="shared" si="1"/>
        <v>48</v>
      </c>
      <c r="L3" s="48">
        <f>VLOOKUP($B3,CLASS!$B$2:$R$362,11,FALSE)</f>
        <v>56</v>
      </c>
      <c r="M3" s="53">
        <f t="shared" si="2"/>
        <v>56</v>
      </c>
      <c r="N3" s="48">
        <f>VLOOKUP($B3,CLASS!$B$2:$R$362,13,FALSE)</f>
        <v>62</v>
      </c>
      <c r="O3" s="53">
        <f t="shared" si="3"/>
        <v>62</v>
      </c>
      <c r="P3" s="48">
        <f>VLOOKUP($B3,CLASS!$B$2:$R$362,15,FALSE)</f>
        <v>55</v>
      </c>
      <c r="Q3" s="53">
        <f t="shared" si="4"/>
        <v>55</v>
      </c>
      <c r="R3" s="53">
        <f t="shared" si="5"/>
        <v>277</v>
      </c>
      <c r="S3" s="51"/>
    </row>
    <row r="4" spans="1:19" s="3" customFormat="1" ht="15">
      <c r="A4" s="25" t="s">
        <v>128</v>
      </c>
      <c r="B4" s="25">
        <v>42</v>
      </c>
      <c r="C4" s="50" t="s">
        <v>314</v>
      </c>
      <c r="D4" s="22" t="s">
        <v>69</v>
      </c>
      <c r="E4" s="22" t="s">
        <v>218</v>
      </c>
      <c r="F4" s="22" t="s">
        <v>308</v>
      </c>
      <c r="G4" s="22">
        <v>5</v>
      </c>
      <c r="H4" s="48">
        <f>VLOOKUP($B4,CLASS!$B$2:$R$362,7,FALSE)</f>
        <v>57</v>
      </c>
      <c r="I4" s="53">
        <f t="shared" si="0"/>
        <v>62</v>
      </c>
      <c r="J4" s="48">
        <f>VLOOKUP($B4,CLASS!$B$2:$R$362,9,FALSE)</f>
        <v>47</v>
      </c>
      <c r="K4" s="53">
        <f t="shared" si="1"/>
        <v>52</v>
      </c>
      <c r="L4" s="48">
        <f>VLOOKUP($B4,CLASS!$B$2:$R$362,11,FALSE)</f>
        <v>53</v>
      </c>
      <c r="M4" s="53">
        <f t="shared" si="2"/>
        <v>58</v>
      </c>
      <c r="N4" s="48">
        <f>VLOOKUP($B4,CLASS!$B$2:$R$362,13,FALSE)</f>
        <v>49</v>
      </c>
      <c r="O4" s="53">
        <f t="shared" si="3"/>
        <v>54</v>
      </c>
      <c r="P4" s="48">
        <f>VLOOKUP($B4,CLASS!$B$2:$R$362,15,FALSE)</f>
        <v>45</v>
      </c>
      <c r="Q4" s="53">
        <f t="shared" si="4"/>
        <v>50</v>
      </c>
      <c r="R4" s="53">
        <f t="shared" si="5"/>
        <v>276</v>
      </c>
      <c r="S4" s="48"/>
    </row>
    <row r="5" spans="1:19" s="3" customFormat="1" ht="15">
      <c r="A5" s="25" t="s">
        <v>128</v>
      </c>
      <c r="B5" s="25">
        <v>76</v>
      </c>
      <c r="C5" s="55" t="s">
        <v>190</v>
      </c>
      <c r="D5" s="22" t="s">
        <v>94</v>
      </c>
      <c r="E5" s="22" t="s">
        <v>219</v>
      </c>
      <c r="F5" s="48" t="s">
        <v>308</v>
      </c>
      <c r="G5" s="22">
        <v>10</v>
      </c>
      <c r="H5" s="48">
        <f>VLOOKUP($B5,CLASS!$B$2:$R$362,7,FALSE)</f>
        <v>53</v>
      </c>
      <c r="I5" s="53">
        <f t="shared" si="0"/>
        <v>63</v>
      </c>
      <c r="J5" s="48">
        <f>VLOOKUP($B5,CLASS!$B$2:$R$362,9,FALSE)</f>
        <v>35</v>
      </c>
      <c r="K5" s="53">
        <f t="shared" si="1"/>
        <v>45</v>
      </c>
      <c r="L5" s="48">
        <f>VLOOKUP($B5,CLASS!$B$2:$R$362,11,FALSE)</f>
        <v>53</v>
      </c>
      <c r="M5" s="53">
        <f t="shared" si="2"/>
        <v>63</v>
      </c>
      <c r="N5" s="48">
        <f>VLOOKUP($B5,CLASS!$B$2:$R$362,13,FALSE)</f>
        <v>31</v>
      </c>
      <c r="O5" s="53">
        <f t="shared" si="3"/>
        <v>41</v>
      </c>
      <c r="P5" s="48">
        <f>VLOOKUP($B5,CLASS!$B$2:$R$362,15,FALSE)</f>
        <v>50</v>
      </c>
      <c r="Q5" s="53">
        <f t="shared" si="4"/>
        <v>60</v>
      </c>
      <c r="R5" s="53">
        <f t="shared" si="5"/>
        <v>272</v>
      </c>
      <c r="S5" s="51"/>
    </row>
    <row r="6" spans="1:19" ht="15">
      <c r="A6" s="25" t="s">
        <v>126</v>
      </c>
      <c r="B6" s="25">
        <v>39</v>
      </c>
      <c r="C6" s="24" t="s">
        <v>162</v>
      </c>
      <c r="D6" s="22" t="s">
        <v>66</v>
      </c>
      <c r="E6" s="22" t="s">
        <v>218</v>
      </c>
      <c r="F6" s="22" t="s">
        <v>308</v>
      </c>
      <c r="G6" s="22">
        <v>5</v>
      </c>
      <c r="H6" s="48">
        <f>VLOOKUP($B6,CLASS!$B$2:$R$362,7,FALSE)</f>
        <v>55</v>
      </c>
      <c r="I6" s="53">
        <f t="shared" si="0"/>
        <v>60</v>
      </c>
      <c r="J6" s="48">
        <f>VLOOKUP($B6,CLASS!$B$2:$R$362,9,FALSE)</f>
        <v>46</v>
      </c>
      <c r="K6" s="53">
        <f t="shared" si="1"/>
        <v>51</v>
      </c>
      <c r="L6" s="48">
        <f>VLOOKUP($B6,CLASS!$B$2:$R$362,11,FALSE)</f>
        <v>55</v>
      </c>
      <c r="M6" s="53">
        <f t="shared" si="2"/>
        <v>60</v>
      </c>
      <c r="N6" s="48">
        <f>VLOOKUP($B6,CLASS!$B$2:$R$362,13,FALSE)</f>
        <v>45</v>
      </c>
      <c r="O6" s="53">
        <f t="shared" si="3"/>
        <v>50</v>
      </c>
      <c r="P6" s="48">
        <f>VLOOKUP($B6,CLASS!$B$2:$R$362,15,FALSE)</f>
        <v>41</v>
      </c>
      <c r="Q6" s="53">
        <f t="shared" si="4"/>
        <v>46</v>
      </c>
      <c r="R6" s="53">
        <f t="shared" si="5"/>
        <v>267</v>
      </c>
      <c r="S6" s="51"/>
    </row>
    <row r="7" spans="1:19" ht="15">
      <c r="A7" s="25" t="s">
        <v>128</v>
      </c>
      <c r="B7" s="25">
        <v>51</v>
      </c>
      <c r="C7" s="55" t="s">
        <v>144</v>
      </c>
      <c r="D7" s="22" t="s">
        <v>77</v>
      </c>
      <c r="E7" s="22" t="s">
        <v>218</v>
      </c>
      <c r="F7" s="22" t="s">
        <v>308</v>
      </c>
      <c r="G7" s="22">
        <v>5</v>
      </c>
      <c r="H7" s="48">
        <f>VLOOKUP($B7,CLASS!$B$2:$R$362,7,FALSE)</f>
        <v>49</v>
      </c>
      <c r="I7" s="53">
        <f t="shared" si="0"/>
        <v>54</v>
      </c>
      <c r="J7" s="48">
        <f>VLOOKUP($B7,CLASS!$B$2:$R$362,9,FALSE)</f>
        <v>46</v>
      </c>
      <c r="K7" s="53">
        <f t="shared" si="1"/>
        <v>51</v>
      </c>
      <c r="L7" s="48">
        <f>VLOOKUP($B7,CLASS!$B$2:$R$362,11,FALSE)</f>
        <v>53</v>
      </c>
      <c r="M7" s="53">
        <f t="shared" si="2"/>
        <v>58</v>
      </c>
      <c r="N7" s="48">
        <f>VLOOKUP($B7,CLASS!$B$2:$R$362,13,FALSE)</f>
        <v>44</v>
      </c>
      <c r="O7" s="53">
        <f t="shared" si="3"/>
        <v>49</v>
      </c>
      <c r="P7" s="48">
        <f>VLOOKUP($B7,CLASS!$B$2:$R$362,15,FALSE)</f>
        <v>49</v>
      </c>
      <c r="Q7" s="53">
        <f t="shared" si="4"/>
        <v>54</v>
      </c>
      <c r="R7" s="53">
        <f t="shared" si="5"/>
        <v>266</v>
      </c>
      <c r="S7" s="48"/>
    </row>
    <row r="8" spans="1:19" s="23" customFormat="1" ht="15">
      <c r="A8" s="25" t="s">
        <v>226</v>
      </c>
      <c r="B8" s="25">
        <v>158</v>
      </c>
      <c r="C8" s="24" t="s">
        <v>284</v>
      </c>
      <c r="D8" s="22" t="s">
        <v>285</v>
      </c>
      <c r="E8" s="22" t="s">
        <v>217</v>
      </c>
      <c r="F8" s="22" t="s">
        <v>308</v>
      </c>
      <c r="G8" s="22">
        <v>0</v>
      </c>
      <c r="H8" s="48">
        <f>VLOOKUP($B8,CLASS!$B$2:$R$362,7,FALSE)</f>
        <v>61</v>
      </c>
      <c r="I8" s="53">
        <f t="shared" si="0"/>
        <v>61</v>
      </c>
      <c r="J8" s="48">
        <f>VLOOKUP($B8,CLASS!$B$2:$R$362,9,FALSE)</f>
        <v>45</v>
      </c>
      <c r="K8" s="53">
        <f t="shared" si="1"/>
        <v>45</v>
      </c>
      <c r="L8" s="48">
        <f>VLOOKUP($B8,CLASS!$B$2:$R$362,11,FALSE)</f>
        <v>58</v>
      </c>
      <c r="M8" s="53">
        <f t="shared" si="2"/>
        <v>58</v>
      </c>
      <c r="N8" s="48">
        <f>VLOOKUP($B8,CLASS!$B$2:$R$362,13,FALSE)</f>
        <v>54</v>
      </c>
      <c r="O8" s="53">
        <f t="shared" si="3"/>
        <v>54</v>
      </c>
      <c r="P8" s="48">
        <f>VLOOKUP($B8,CLASS!$B$2:$R$362,15,FALSE)</f>
        <v>46</v>
      </c>
      <c r="Q8" s="53">
        <f t="shared" si="4"/>
        <v>46</v>
      </c>
      <c r="R8" s="53">
        <f t="shared" si="5"/>
        <v>264</v>
      </c>
      <c r="S8" s="48"/>
    </row>
    <row r="9" spans="1:19" ht="15">
      <c r="A9" s="25" t="s">
        <v>126</v>
      </c>
      <c r="B9" s="25">
        <v>141</v>
      </c>
      <c r="C9" s="24" t="s">
        <v>262</v>
      </c>
      <c r="D9" s="22" t="s">
        <v>263</v>
      </c>
      <c r="E9" s="22" t="s">
        <v>217</v>
      </c>
      <c r="F9" s="22" t="s">
        <v>308</v>
      </c>
      <c r="G9" s="22">
        <v>0</v>
      </c>
      <c r="H9" s="48">
        <f>VLOOKUP($B9,CLASS!$B$2:$R$362,7,FALSE)</f>
        <v>54</v>
      </c>
      <c r="I9" s="53">
        <f t="shared" si="0"/>
        <v>54</v>
      </c>
      <c r="J9" s="48">
        <f>VLOOKUP($B9,CLASS!$B$2:$R$362,9,FALSE)</f>
        <v>56</v>
      </c>
      <c r="K9" s="53">
        <f t="shared" si="1"/>
        <v>56</v>
      </c>
      <c r="L9" s="48">
        <f>VLOOKUP($B9,CLASS!$B$2:$R$362,11,FALSE)</f>
        <v>55</v>
      </c>
      <c r="M9" s="53">
        <f t="shared" si="2"/>
        <v>55</v>
      </c>
      <c r="N9" s="48">
        <f>VLOOKUP($B9,CLASS!$B$2:$R$362,13,FALSE)</f>
        <v>50</v>
      </c>
      <c r="O9" s="53">
        <f t="shared" si="3"/>
        <v>50</v>
      </c>
      <c r="P9" s="48">
        <f>VLOOKUP($B9,CLASS!$B$2:$R$362,15,FALSE)</f>
        <v>46</v>
      </c>
      <c r="Q9" s="53">
        <f t="shared" si="4"/>
        <v>46</v>
      </c>
      <c r="R9" s="53">
        <f t="shared" si="5"/>
        <v>261</v>
      </c>
      <c r="S9" s="48"/>
    </row>
    <row r="10" spans="1:19" ht="15">
      <c r="A10" s="25" t="s">
        <v>226</v>
      </c>
      <c r="B10" s="25">
        <v>5</v>
      </c>
      <c r="C10" s="55" t="s">
        <v>176</v>
      </c>
      <c r="D10" s="22" t="s">
        <v>43</v>
      </c>
      <c r="E10" s="22" t="s">
        <v>217</v>
      </c>
      <c r="F10" s="22" t="s">
        <v>308</v>
      </c>
      <c r="G10" s="22">
        <v>0</v>
      </c>
      <c r="H10" s="48">
        <f>VLOOKUP($B10,CLASS!$B$2:$R$362,7,FALSE)</f>
        <v>58</v>
      </c>
      <c r="I10" s="53">
        <f t="shared" si="0"/>
        <v>58</v>
      </c>
      <c r="J10" s="48">
        <f>VLOOKUP($B10,CLASS!$B$2:$R$362,9,FALSE)</f>
        <v>55</v>
      </c>
      <c r="K10" s="53">
        <f t="shared" si="1"/>
        <v>55</v>
      </c>
      <c r="L10" s="48">
        <f>VLOOKUP($B10,CLASS!$B$2:$R$362,11,FALSE)</f>
        <v>51</v>
      </c>
      <c r="M10" s="53">
        <f t="shared" si="2"/>
        <v>51</v>
      </c>
      <c r="N10" s="48">
        <f>VLOOKUP($B10,CLASS!$B$2:$R$362,13,FALSE)</f>
        <v>47</v>
      </c>
      <c r="O10" s="53">
        <f t="shared" si="3"/>
        <v>47</v>
      </c>
      <c r="P10" s="48">
        <f>VLOOKUP($B10,CLASS!$B$2:$R$362,15,FALSE)</f>
        <v>50</v>
      </c>
      <c r="Q10" s="53">
        <f t="shared" si="4"/>
        <v>50</v>
      </c>
      <c r="R10" s="53">
        <f t="shared" si="5"/>
        <v>261</v>
      </c>
      <c r="S10" s="48"/>
    </row>
    <row r="11" spans="1:19" ht="15">
      <c r="A11" s="25" t="s">
        <v>226</v>
      </c>
      <c r="B11" s="25">
        <v>17</v>
      </c>
      <c r="C11" s="55" t="s">
        <v>250</v>
      </c>
      <c r="D11" s="22" t="s">
        <v>43</v>
      </c>
      <c r="E11" s="22" t="s">
        <v>217</v>
      </c>
      <c r="F11" s="22" t="s">
        <v>308</v>
      </c>
      <c r="G11" s="22">
        <v>0</v>
      </c>
      <c r="H11" s="48">
        <f>VLOOKUP($B11,CLASS!$B$2:$R$362,7,FALSE)</f>
        <v>60</v>
      </c>
      <c r="I11" s="53">
        <f t="shared" si="0"/>
        <v>60</v>
      </c>
      <c r="J11" s="48">
        <f>VLOOKUP($B11,CLASS!$B$2:$R$362,9,FALSE)</f>
        <v>43</v>
      </c>
      <c r="K11" s="53">
        <f t="shared" si="1"/>
        <v>43</v>
      </c>
      <c r="L11" s="48">
        <f>VLOOKUP($B11,CLASS!$B$2:$R$362,11,FALSE)</f>
        <v>59</v>
      </c>
      <c r="M11" s="53">
        <f t="shared" si="2"/>
        <v>59</v>
      </c>
      <c r="N11" s="48">
        <f>VLOOKUP($B11,CLASS!$B$2:$R$362,13,FALSE)</f>
        <v>52</v>
      </c>
      <c r="O11" s="53">
        <f t="shared" si="3"/>
        <v>52</v>
      </c>
      <c r="P11" s="48">
        <f>VLOOKUP($B11,CLASS!$B$2:$R$362,15,FALSE)</f>
        <v>40</v>
      </c>
      <c r="Q11" s="53">
        <f t="shared" si="4"/>
        <v>40</v>
      </c>
      <c r="R11" s="53">
        <f t="shared" si="5"/>
        <v>254</v>
      </c>
      <c r="S11" s="48"/>
    </row>
    <row r="12" spans="1:19" ht="15">
      <c r="A12" s="25" t="s">
        <v>127</v>
      </c>
      <c r="B12" s="25">
        <v>25</v>
      </c>
      <c r="C12" s="55" t="s">
        <v>131</v>
      </c>
      <c r="D12" s="22" t="s">
        <v>31</v>
      </c>
      <c r="E12" s="22" t="s">
        <v>218</v>
      </c>
      <c r="F12" s="22" t="s">
        <v>308</v>
      </c>
      <c r="G12" s="22">
        <v>5</v>
      </c>
      <c r="H12" s="48">
        <f>VLOOKUP($B12,CLASS!$B$2:$R$362,7,FALSE)</f>
        <v>46</v>
      </c>
      <c r="I12" s="53">
        <f t="shared" si="0"/>
        <v>51</v>
      </c>
      <c r="J12" s="48">
        <f>VLOOKUP($B12,CLASS!$B$2:$R$362,9,FALSE)</f>
        <v>34</v>
      </c>
      <c r="K12" s="53">
        <f t="shared" si="1"/>
        <v>39</v>
      </c>
      <c r="L12" s="48">
        <f>VLOOKUP($B12,CLASS!$B$2:$R$362,11,FALSE)</f>
        <v>47</v>
      </c>
      <c r="M12" s="53">
        <f t="shared" si="2"/>
        <v>52</v>
      </c>
      <c r="N12" s="48">
        <f>VLOOKUP($B12,CLASS!$B$2:$R$362,13,FALSE)</f>
        <v>48</v>
      </c>
      <c r="O12" s="53">
        <f t="shared" si="3"/>
        <v>53</v>
      </c>
      <c r="P12" s="48">
        <f>VLOOKUP($B12,CLASS!$B$2:$R$362,15,FALSE)</f>
        <v>54</v>
      </c>
      <c r="Q12" s="53">
        <f t="shared" si="4"/>
        <v>59</v>
      </c>
      <c r="R12" s="53">
        <f t="shared" si="5"/>
        <v>254</v>
      </c>
      <c r="S12" s="51"/>
    </row>
    <row r="13" spans="1:19" ht="15">
      <c r="A13" s="25" t="s">
        <v>128</v>
      </c>
      <c r="B13" s="25">
        <v>18</v>
      </c>
      <c r="C13" s="50" t="s">
        <v>144</v>
      </c>
      <c r="D13" s="22" t="s">
        <v>52</v>
      </c>
      <c r="E13" s="22" t="s">
        <v>217</v>
      </c>
      <c r="F13" s="22" t="s">
        <v>308</v>
      </c>
      <c r="G13" s="22">
        <v>0</v>
      </c>
      <c r="H13" s="48">
        <f>VLOOKUP($B13,CLASS!$B$2:$R$362,7,FALSE)</f>
        <v>50</v>
      </c>
      <c r="I13" s="53">
        <f t="shared" si="0"/>
        <v>50</v>
      </c>
      <c r="J13" s="48">
        <f>VLOOKUP($B13,CLASS!$B$2:$R$362,9,FALSE)</f>
        <v>48</v>
      </c>
      <c r="K13" s="53">
        <f t="shared" si="1"/>
        <v>48</v>
      </c>
      <c r="L13" s="48">
        <f>VLOOKUP($B13,CLASS!$B$2:$R$362,11,FALSE)</f>
        <v>55</v>
      </c>
      <c r="M13" s="53">
        <f t="shared" si="2"/>
        <v>55</v>
      </c>
      <c r="N13" s="48">
        <f>VLOOKUP($B13,CLASS!$B$2:$R$362,13,FALSE)</f>
        <v>50</v>
      </c>
      <c r="O13" s="53">
        <f t="shared" si="3"/>
        <v>50</v>
      </c>
      <c r="P13" s="48">
        <f>VLOOKUP($B13,CLASS!$B$2:$R$362,15,FALSE)</f>
        <v>50</v>
      </c>
      <c r="Q13" s="53">
        <f t="shared" si="4"/>
        <v>50</v>
      </c>
      <c r="R13" s="53">
        <f t="shared" si="5"/>
        <v>253</v>
      </c>
      <c r="S13" s="48"/>
    </row>
    <row r="14" spans="1:19" ht="15">
      <c r="A14" s="25" t="s">
        <v>128</v>
      </c>
      <c r="B14" s="25">
        <v>58</v>
      </c>
      <c r="C14" s="55" t="s">
        <v>176</v>
      </c>
      <c r="D14" s="22" t="s">
        <v>82</v>
      </c>
      <c r="E14" s="22" t="s">
        <v>218</v>
      </c>
      <c r="F14" s="22" t="s">
        <v>308</v>
      </c>
      <c r="G14" s="22">
        <v>5</v>
      </c>
      <c r="H14" s="48">
        <f>VLOOKUP($B14,CLASS!$B$2:$R$362,7,FALSE)</f>
        <v>51</v>
      </c>
      <c r="I14" s="53">
        <f t="shared" si="0"/>
        <v>56</v>
      </c>
      <c r="J14" s="48">
        <f>VLOOKUP($B14,CLASS!$B$2:$R$362,9,FALSE)</f>
        <v>44</v>
      </c>
      <c r="K14" s="53">
        <f t="shared" si="1"/>
        <v>49</v>
      </c>
      <c r="L14" s="48">
        <f>VLOOKUP($B14,CLASS!$B$2:$R$362,11,FALSE)</f>
        <v>56</v>
      </c>
      <c r="M14" s="53">
        <f t="shared" si="2"/>
        <v>61</v>
      </c>
      <c r="N14" s="48">
        <f>VLOOKUP($B14,CLASS!$B$2:$R$362,13,FALSE)</f>
        <v>38</v>
      </c>
      <c r="O14" s="53">
        <f t="shared" si="3"/>
        <v>43</v>
      </c>
      <c r="P14" s="48">
        <f>VLOOKUP($B14,CLASS!$B$2:$R$362,15,FALSE)</f>
        <v>38</v>
      </c>
      <c r="Q14" s="53">
        <f t="shared" si="4"/>
        <v>43</v>
      </c>
      <c r="R14" s="53">
        <f t="shared" si="5"/>
        <v>252</v>
      </c>
      <c r="S14" s="51"/>
    </row>
    <row r="15" spans="1:19" ht="15">
      <c r="A15" s="25" t="s">
        <v>127</v>
      </c>
      <c r="B15" s="25">
        <v>138</v>
      </c>
      <c r="C15" s="55" t="s">
        <v>258</v>
      </c>
      <c r="D15" s="22" t="s">
        <v>255</v>
      </c>
      <c r="E15" s="22" t="s">
        <v>217</v>
      </c>
      <c r="F15" s="22" t="s">
        <v>308</v>
      </c>
      <c r="G15" s="22">
        <v>0</v>
      </c>
      <c r="H15" s="48">
        <f>VLOOKUP($B15,CLASS!$B$2:$R$362,7,FALSE)</f>
        <v>55</v>
      </c>
      <c r="I15" s="53">
        <f t="shared" si="0"/>
        <v>55</v>
      </c>
      <c r="J15" s="48">
        <f>VLOOKUP($B15,CLASS!$B$2:$R$362,9,FALSE)</f>
        <v>45</v>
      </c>
      <c r="K15" s="53">
        <f t="shared" si="1"/>
        <v>45</v>
      </c>
      <c r="L15" s="48">
        <f>VLOOKUP($B15,CLASS!$B$2:$R$362,11,FALSE)</f>
        <v>57</v>
      </c>
      <c r="M15" s="53">
        <f t="shared" si="2"/>
        <v>57</v>
      </c>
      <c r="N15" s="48">
        <f>VLOOKUP($B15,CLASS!$B$2:$R$362,13,FALSE)</f>
        <v>42</v>
      </c>
      <c r="O15" s="53">
        <f t="shared" si="3"/>
        <v>42</v>
      </c>
      <c r="P15" s="48">
        <f>VLOOKUP($B15,CLASS!$B$2:$R$362,15,FALSE)</f>
        <v>49</v>
      </c>
      <c r="Q15" s="53">
        <f t="shared" si="4"/>
        <v>49</v>
      </c>
      <c r="R15" s="53">
        <f t="shared" si="5"/>
        <v>248</v>
      </c>
      <c r="S15" s="48"/>
    </row>
    <row r="16" spans="1:19" ht="15">
      <c r="A16" s="25" t="s">
        <v>127</v>
      </c>
      <c r="B16" s="25">
        <v>47</v>
      </c>
      <c r="C16" s="55" t="s">
        <v>168</v>
      </c>
      <c r="D16" s="22" t="s">
        <v>73</v>
      </c>
      <c r="E16" s="22" t="s">
        <v>218</v>
      </c>
      <c r="F16" s="22" t="s">
        <v>308</v>
      </c>
      <c r="G16" s="22">
        <v>5</v>
      </c>
      <c r="H16" s="48">
        <f>VLOOKUP($B16,CLASS!$B$2:$R$362,7,FALSE)</f>
        <v>49</v>
      </c>
      <c r="I16" s="53">
        <f t="shared" si="0"/>
        <v>54</v>
      </c>
      <c r="J16" s="48">
        <f>VLOOKUP($B16,CLASS!$B$2:$R$362,9,FALSE)</f>
        <v>42</v>
      </c>
      <c r="K16" s="53">
        <f t="shared" si="1"/>
        <v>47</v>
      </c>
      <c r="L16" s="48">
        <f>VLOOKUP($B16,CLASS!$B$2:$R$362,11,FALSE)</f>
        <v>53</v>
      </c>
      <c r="M16" s="53">
        <f t="shared" si="2"/>
        <v>58</v>
      </c>
      <c r="N16" s="48">
        <f>VLOOKUP($B16,CLASS!$B$2:$R$362,13,FALSE)</f>
        <v>32</v>
      </c>
      <c r="O16" s="53">
        <f t="shared" si="3"/>
        <v>37</v>
      </c>
      <c r="P16" s="48">
        <f>VLOOKUP($B16,CLASS!$B$2:$R$362,15,FALSE)</f>
        <v>47</v>
      </c>
      <c r="Q16" s="53">
        <f t="shared" si="4"/>
        <v>52</v>
      </c>
      <c r="R16" s="53">
        <f t="shared" si="5"/>
        <v>248</v>
      </c>
      <c r="S16" s="51"/>
    </row>
    <row r="17" spans="1:19" ht="15">
      <c r="A17" s="25" t="s">
        <v>128</v>
      </c>
      <c r="B17" s="25">
        <v>55</v>
      </c>
      <c r="C17" s="24" t="s">
        <v>173</v>
      </c>
      <c r="D17" s="22" t="s">
        <v>80</v>
      </c>
      <c r="E17" s="22" t="s">
        <v>218</v>
      </c>
      <c r="F17" s="48" t="s">
        <v>308</v>
      </c>
      <c r="G17" s="22">
        <v>5</v>
      </c>
      <c r="H17" s="48">
        <f>VLOOKUP($B17,CLASS!$B$2:$R$362,7,FALSE)</f>
        <v>46</v>
      </c>
      <c r="I17" s="53">
        <f t="shared" si="0"/>
        <v>51</v>
      </c>
      <c r="J17" s="48">
        <f>VLOOKUP($B17,CLASS!$B$2:$R$362,9,FALSE)</f>
        <v>41</v>
      </c>
      <c r="K17" s="53">
        <f t="shared" si="1"/>
        <v>46</v>
      </c>
      <c r="L17" s="48">
        <f>VLOOKUP($B17,CLASS!$B$2:$R$362,11,FALSE)</f>
        <v>42</v>
      </c>
      <c r="M17" s="53">
        <f t="shared" si="2"/>
        <v>47</v>
      </c>
      <c r="N17" s="48">
        <f>VLOOKUP($B17,CLASS!$B$2:$R$362,13,FALSE)</f>
        <v>43</v>
      </c>
      <c r="O17" s="53">
        <f t="shared" si="3"/>
        <v>48</v>
      </c>
      <c r="P17" s="48">
        <f>VLOOKUP($B17,CLASS!$B$2:$R$362,15,FALSE)</f>
        <v>37</v>
      </c>
      <c r="Q17" s="53">
        <f t="shared" si="4"/>
        <v>42</v>
      </c>
      <c r="R17" s="53">
        <f t="shared" si="5"/>
        <v>234</v>
      </c>
      <c r="S17" s="51"/>
    </row>
    <row r="18" spans="1:19" ht="15">
      <c r="A18" s="25" t="s">
        <v>127</v>
      </c>
      <c r="B18" s="25">
        <v>130</v>
      </c>
      <c r="C18" s="55" t="s">
        <v>235</v>
      </c>
      <c r="D18" s="22" t="s">
        <v>236</v>
      </c>
      <c r="E18" s="22" t="s">
        <v>217</v>
      </c>
      <c r="F18" s="50" t="s">
        <v>308</v>
      </c>
      <c r="G18" s="22">
        <v>0</v>
      </c>
      <c r="H18" s="48">
        <f>VLOOKUP($B18,CLASS!$B$2:$R$362,7,FALSE)</f>
        <v>54</v>
      </c>
      <c r="I18" s="53">
        <f t="shared" si="0"/>
        <v>54</v>
      </c>
      <c r="J18" s="48">
        <f>VLOOKUP($B18,CLASS!$B$2:$R$362,9,FALSE)</f>
        <v>42</v>
      </c>
      <c r="K18" s="53">
        <f t="shared" si="1"/>
        <v>42</v>
      </c>
      <c r="L18" s="48">
        <f>VLOOKUP($B18,CLASS!$B$2:$R$362,11,FALSE)</f>
        <v>51</v>
      </c>
      <c r="M18" s="53">
        <f t="shared" si="2"/>
        <v>51</v>
      </c>
      <c r="N18" s="48">
        <f>VLOOKUP($B18,CLASS!$B$2:$R$362,13,FALSE)</f>
        <v>43</v>
      </c>
      <c r="O18" s="53">
        <f t="shared" si="3"/>
        <v>43</v>
      </c>
      <c r="P18" s="48">
        <f>VLOOKUP($B18,CLASS!$B$2:$R$362,15,FALSE)</f>
        <v>40</v>
      </c>
      <c r="Q18" s="53">
        <f t="shared" si="4"/>
        <v>40</v>
      </c>
      <c r="R18" s="53">
        <f t="shared" si="5"/>
        <v>230</v>
      </c>
      <c r="S18" s="51"/>
    </row>
    <row r="19" spans="1:19" ht="15">
      <c r="A19" s="25" t="s">
        <v>226</v>
      </c>
      <c r="B19" s="25">
        <v>57</v>
      </c>
      <c r="C19" s="55" t="s">
        <v>175</v>
      </c>
      <c r="D19" s="22" t="s">
        <v>81</v>
      </c>
      <c r="E19" s="22" t="s">
        <v>218</v>
      </c>
      <c r="F19" s="48" t="s">
        <v>308</v>
      </c>
      <c r="G19" s="22">
        <v>5</v>
      </c>
      <c r="H19" s="48">
        <f>VLOOKUP($B19,CLASS!$B$2:$R$362,7,FALSE)</f>
        <v>47</v>
      </c>
      <c r="I19" s="53">
        <f t="shared" si="0"/>
        <v>52</v>
      </c>
      <c r="J19" s="48">
        <f>VLOOKUP($B19,CLASS!$B$2:$R$362,9,FALSE)</f>
        <v>37</v>
      </c>
      <c r="K19" s="53">
        <f t="shared" si="1"/>
        <v>42</v>
      </c>
      <c r="L19" s="48">
        <f>VLOOKUP($B19,CLASS!$B$2:$R$362,11,FALSE)</f>
        <v>38</v>
      </c>
      <c r="M19" s="53">
        <f t="shared" si="2"/>
        <v>43</v>
      </c>
      <c r="N19" s="48">
        <f>VLOOKUP($B19,CLASS!$B$2:$R$362,13,FALSE)</f>
        <v>39</v>
      </c>
      <c r="O19" s="53">
        <f t="shared" si="3"/>
        <v>44</v>
      </c>
      <c r="P19" s="48">
        <f>VLOOKUP($B19,CLASS!$B$2:$R$362,15,FALSE)</f>
        <v>42</v>
      </c>
      <c r="Q19" s="53">
        <f t="shared" si="4"/>
        <v>47</v>
      </c>
      <c r="R19" s="53">
        <f t="shared" si="5"/>
        <v>228</v>
      </c>
      <c r="S19" s="48"/>
    </row>
    <row r="20" spans="1:19" ht="15">
      <c r="A20" s="25" t="s">
        <v>128</v>
      </c>
      <c r="B20" s="25">
        <v>66</v>
      </c>
      <c r="C20" s="55" t="s">
        <v>182</v>
      </c>
      <c r="D20" s="22" t="s">
        <v>61</v>
      </c>
      <c r="E20" s="22" t="s">
        <v>218</v>
      </c>
      <c r="F20" s="48" t="s">
        <v>308</v>
      </c>
      <c r="G20" s="22">
        <v>5</v>
      </c>
      <c r="H20" s="48">
        <f>VLOOKUP($B20,CLASS!$B$2:$R$362,7,FALSE)</f>
        <v>43</v>
      </c>
      <c r="I20" s="53">
        <f t="shared" si="0"/>
        <v>48</v>
      </c>
      <c r="J20" s="48">
        <f>VLOOKUP($B20,CLASS!$B$2:$R$362,9,FALSE)</f>
        <v>30</v>
      </c>
      <c r="K20" s="53">
        <f t="shared" si="1"/>
        <v>35</v>
      </c>
      <c r="L20" s="48">
        <f>VLOOKUP($B20,CLASS!$B$2:$R$362,11,FALSE)</f>
        <v>41</v>
      </c>
      <c r="M20" s="53">
        <f t="shared" si="2"/>
        <v>46</v>
      </c>
      <c r="N20" s="48">
        <f>VLOOKUP($B20,CLASS!$B$2:$R$362,13,FALSE)</f>
        <v>44</v>
      </c>
      <c r="O20" s="53">
        <f t="shared" si="3"/>
        <v>49</v>
      </c>
      <c r="P20" s="48">
        <f>VLOOKUP($B20,CLASS!$B$2:$R$362,15,FALSE)</f>
        <v>36</v>
      </c>
      <c r="Q20" s="53">
        <f t="shared" si="4"/>
        <v>41</v>
      </c>
      <c r="R20" s="53">
        <f t="shared" si="5"/>
        <v>219</v>
      </c>
      <c r="S20" s="48"/>
    </row>
    <row r="21" spans="1:19" ht="15">
      <c r="A21" s="25" t="s">
        <v>128</v>
      </c>
      <c r="B21" s="25">
        <v>52</v>
      </c>
      <c r="C21" s="24" t="s">
        <v>171</v>
      </c>
      <c r="D21" s="22" t="s">
        <v>78</v>
      </c>
      <c r="E21" s="22" t="s">
        <v>218</v>
      </c>
      <c r="F21" s="48" t="s">
        <v>308</v>
      </c>
      <c r="G21" s="22">
        <v>5</v>
      </c>
      <c r="H21" s="48">
        <f>VLOOKUP($B21,CLASS!$B$2:$R$362,7,FALSE)</f>
        <v>50</v>
      </c>
      <c r="I21" s="53">
        <f t="shared" si="0"/>
        <v>55</v>
      </c>
      <c r="J21" s="48">
        <f>VLOOKUP($B21,CLASS!$B$2:$R$362,9,FALSE)</f>
        <v>0</v>
      </c>
      <c r="K21" s="53">
        <f t="shared" si="1"/>
        <v>0</v>
      </c>
      <c r="L21" s="48">
        <f>VLOOKUP($B21,CLASS!$B$2:$R$362,11,FALSE)</f>
        <v>54</v>
      </c>
      <c r="M21" s="53">
        <f t="shared" si="2"/>
        <v>59</v>
      </c>
      <c r="N21" s="48">
        <f>VLOOKUP($B21,CLASS!$B$2:$R$362,13,FALSE)</f>
        <v>45</v>
      </c>
      <c r="O21" s="53">
        <f t="shared" si="3"/>
        <v>50</v>
      </c>
      <c r="P21" s="48">
        <f>VLOOKUP($B21,CLASS!$B$2:$R$362,15,FALSE)</f>
        <v>49</v>
      </c>
      <c r="Q21" s="53">
        <f t="shared" si="4"/>
        <v>54</v>
      </c>
      <c r="R21" s="53">
        <f t="shared" si="5"/>
        <v>218</v>
      </c>
      <c r="S21" s="48"/>
    </row>
    <row r="22" spans="1:19" ht="15">
      <c r="A22" s="25" t="s">
        <v>226</v>
      </c>
      <c r="B22" s="25">
        <v>147</v>
      </c>
      <c r="C22" s="55" t="s">
        <v>271</v>
      </c>
      <c r="D22" s="22" t="s">
        <v>21</v>
      </c>
      <c r="E22" s="22" t="s">
        <v>218</v>
      </c>
      <c r="F22" s="48" t="s">
        <v>308</v>
      </c>
      <c r="G22" s="22">
        <v>5</v>
      </c>
      <c r="H22" s="48">
        <f>VLOOKUP($B22,CLASS!$B$2:$R$362,7,FALSE)</f>
        <v>48</v>
      </c>
      <c r="I22" s="53">
        <f t="shared" si="0"/>
        <v>53</v>
      </c>
      <c r="J22" s="48">
        <f>VLOOKUP($B22,CLASS!$B$2:$R$362,9,FALSE)</f>
        <v>0</v>
      </c>
      <c r="K22" s="53">
        <f t="shared" si="1"/>
        <v>0</v>
      </c>
      <c r="L22" s="48">
        <f>VLOOKUP($B22,CLASS!$B$2:$R$362,11,FALSE)</f>
        <v>49</v>
      </c>
      <c r="M22" s="53">
        <f t="shared" si="2"/>
        <v>54</v>
      </c>
      <c r="N22" s="48">
        <f>VLOOKUP($B22,CLASS!$B$2:$R$362,13,FALSE)</f>
        <v>55</v>
      </c>
      <c r="O22" s="53">
        <f t="shared" si="3"/>
        <v>60</v>
      </c>
      <c r="P22" s="48">
        <f>VLOOKUP($B22,CLASS!$B$2:$R$362,15,FALSE)</f>
        <v>44</v>
      </c>
      <c r="Q22" s="53">
        <f t="shared" si="4"/>
        <v>49</v>
      </c>
      <c r="R22" s="53">
        <f t="shared" si="5"/>
        <v>216</v>
      </c>
      <c r="S22" s="48"/>
    </row>
    <row r="23" spans="1:19" ht="15">
      <c r="A23" s="25" t="s">
        <v>126</v>
      </c>
      <c r="B23" s="25">
        <v>53</v>
      </c>
      <c r="C23" s="55" t="s">
        <v>152</v>
      </c>
      <c r="D23" s="22" t="s">
        <v>79</v>
      </c>
      <c r="E23" s="22" t="s">
        <v>218</v>
      </c>
      <c r="F23" s="22" t="s">
        <v>308</v>
      </c>
      <c r="G23" s="22">
        <v>5</v>
      </c>
      <c r="H23" s="48">
        <f>VLOOKUP($B23,CLASS!$B$2:$R$362,7,FALSE)</f>
        <v>56</v>
      </c>
      <c r="I23" s="53">
        <f t="shared" si="0"/>
        <v>61</v>
      </c>
      <c r="J23" s="48">
        <f>VLOOKUP($B23,CLASS!$B$2:$R$362,9,FALSE)</f>
        <v>52</v>
      </c>
      <c r="K23" s="53">
        <f t="shared" si="1"/>
        <v>57</v>
      </c>
      <c r="L23" s="48">
        <f>VLOOKUP($B23,CLASS!$B$2:$R$362,11,FALSE)</f>
        <v>44</v>
      </c>
      <c r="M23" s="53">
        <f t="shared" si="2"/>
        <v>49</v>
      </c>
      <c r="N23" s="48">
        <f>VLOOKUP($B23,CLASS!$B$2:$R$362,13,FALSE)</f>
        <v>42</v>
      </c>
      <c r="O23" s="53">
        <f t="shared" si="3"/>
        <v>47</v>
      </c>
      <c r="P23" s="48">
        <f>VLOOKUP($B23,CLASS!$B$2:$R$362,15,FALSE)</f>
        <v>0</v>
      </c>
      <c r="Q23" s="53">
        <f t="shared" si="4"/>
        <v>0</v>
      </c>
      <c r="R23" s="53">
        <f t="shared" si="5"/>
        <v>214</v>
      </c>
      <c r="S23" s="51"/>
    </row>
    <row r="24" spans="1:19" ht="15">
      <c r="A24" s="25" t="s">
        <v>126</v>
      </c>
      <c r="B24" s="25">
        <v>29</v>
      </c>
      <c r="C24" s="50" t="s">
        <v>152</v>
      </c>
      <c r="D24" s="22" t="s">
        <v>58</v>
      </c>
      <c r="E24" s="22" t="s">
        <v>218</v>
      </c>
      <c r="F24" s="48" t="s">
        <v>308</v>
      </c>
      <c r="G24" s="22">
        <v>5</v>
      </c>
      <c r="H24" s="48">
        <f>VLOOKUP($B24,CLASS!$B$2:$R$362,7,FALSE)</f>
        <v>48</v>
      </c>
      <c r="I24" s="53">
        <f t="shared" si="0"/>
        <v>53</v>
      </c>
      <c r="J24" s="48">
        <f>VLOOKUP($B24,CLASS!$B$2:$R$362,9,FALSE)</f>
        <v>48</v>
      </c>
      <c r="K24" s="53">
        <f t="shared" si="1"/>
        <v>53</v>
      </c>
      <c r="L24" s="48">
        <f>VLOOKUP($B24,CLASS!$B$2:$R$362,11,FALSE)</f>
        <v>53</v>
      </c>
      <c r="M24" s="53">
        <f t="shared" si="2"/>
        <v>58</v>
      </c>
      <c r="N24" s="48">
        <f>VLOOKUP($B24,CLASS!$B$2:$R$362,13,FALSE)</f>
        <v>0</v>
      </c>
      <c r="O24" s="53">
        <f t="shared" si="3"/>
        <v>0</v>
      </c>
      <c r="P24" s="48">
        <f>VLOOKUP($B24,CLASS!$B$2:$R$362,15,FALSE)</f>
        <v>45</v>
      </c>
      <c r="Q24" s="53">
        <f t="shared" si="4"/>
        <v>50</v>
      </c>
      <c r="R24" s="53">
        <f t="shared" si="5"/>
        <v>214</v>
      </c>
      <c r="S24" s="48"/>
    </row>
    <row r="25" spans="1:19" ht="15">
      <c r="A25" s="25" t="s">
        <v>226</v>
      </c>
      <c r="B25" s="25">
        <v>120</v>
      </c>
      <c r="C25" s="55" t="s">
        <v>145</v>
      </c>
      <c r="D25" s="22" t="s">
        <v>16</v>
      </c>
      <c r="E25" s="22" t="s">
        <v>219</v>
      </c>
      <c r="F25" s="50" t="s">
        <v>308</v>
      </c>
      <c r="G25" s="22">
        <v>10</v>
      </c>
      <c r="H25" s="48">
        <f>VLOOKUP($B25,CLASS!$B$2:$R$362,7,FALSE)</f>
        <v>39</v>
      </c>
      <c r="I25" s="53">
        <f t="shared" si="0"/>
        <v>49</v>
      </c>
      <c r="J25" s="48">
        <f>VLOOKUP($B25,CLASS!$B$2:$R$362,9,FALSE)</f>
        <v>0</v>
      </c>
      <c r="K25" s="53">
        <f t="shared" si="1"/>
        <v>0</v>
      </c>
      <c r="L25" s="48">
        <f>VLOOKUP($B25,CLASS!$B$2:$R$362,11,FALSE)</f>
        <v>49</v>
      </c>
      <c r="M25" s="53">
        <f t="shared" si="2"/>
        <v>59</v>
      </c>
      <c r="N25" s="48">
        <f>VLOOKUP($B25,CLASS!$B$2:$R$362,13,FALSE)</f>
        <v>34</v>
      </c>
      <c r="O25" s="53">
        <f t="shared" si="3"/>
        <v>44</v>
      </c>
      <c r="P25" s="48">
        <f>VLOOKUP($B25,CLASS!$B$2:$R$362,15,FALSE)</f>
        <v>42</v>
      </c>
      <c r="Q25" s="53">
        <f t="shared" si="4"/>
        <v>52</v>
      </c>
      <c r="R25" s="53">
        <f t="shared" si="5"/>
        <v>204</v>
      </c>
      <c r="S25" s="48"/>
    </row>
    <row r="26" spans="1:19" ht="15">
      <c r="A26" s="25" t="s">
        <v>126</v>
      </c>
      <c r="B26" s="25">
        <v>43</v>
      </c>
      <c r="C26" s="55" t="s">
        <v>165</v>
      </c>
      <c r="D26" s="22" t="s">
        <v>70</v>
      </c>
      <c r="E26" s="22" t="s">
        <v>218</v>
      </c>
      <c r="F26" s="48" t="s">
        <v>308</v>
      </c>
      <c r="G26" s="22">
        <v>5</v>
      </c>
      <c r="H26" s="48">
        <f>VLOOKUP($B26,CLASS!$B$2:$R$362,7,FALSE)</f>
        <v>57</v>
      </c>
      <c r="I26" s="53">
        <f t="shared" si="0"/>
        <v>62</v>
      </c>
      <c r="J26" s="48">
        <f>VLOOKUP($B26,CLASS!$B$2:$R$362,9,FALSE)</f>
        <v>45</v>
      </c>
      <c r="K26" s="53">
        <f t="shared" si="1"/>
        <v>50</v>
      </c>
      <c r="L26" s="48">
        <f>VLOOKUP($B26,CLASS!$B$2:$R$362,11,FALSE)</f>
        <v>47</v>
      </c>
      <c r="M26" s="53">
        <f t="shared" si="2"/>
        <v>52</v>
      </c>
      <c r="N26" s="48">
        <f>VLOOKUP($B26,CLASS!$B$2:$R$362,13,FALSE)</f>
        <v>0</v>
      </c>
      <c r="O26" s="53">
        <f t="shared" si="3"/>
        <v>0</v>
      </c>
      <c r="P26" s="48">
        <f>VLOOKUP($B26,CLASS!$B$2:$R$362,15,FALSE)</f>
        <v>32</v>
      </c>
      <c r="Q26" s="53">
        <f t="shared" si="4"/>
        <v>37</v>
      </c>
      <c r="R26" s="53">
        <f t="shared" si="5"/>
        <v>201</v>
      </c>
      <c r="S26" s="48"/>
    </row>
    <row r="27" spans="1:19" ht="15">
      <c r="A27" s="25" t="s">
        <v>127</v>
      </c>
      <c r="B27" s="25">
        <v>136</v>
      </c>
      <c r="C27" s="55" t="s">
        <v>247</v>
      </c>
      <c r="D27" s="22" t="s">
        <v>248</v>
      </c>
      <c r="E27" s="22" t="s">
        <v>218</v>
      </c>
      <c r="F27" s="48" t="s">
        <v>308</v>
      </c>
      <c r="G27" s="22">
        <v>5</v>
      </c>
      <c r="H27" s="48">
        <f>VLOOKUP($B27,CLASS!$B$2:$R$362,7,FALSE)</f>
        <v>44</v>
      </c>
      <c r="I27" s="53">
        <f t="shared" si="0"/>
        <v>49</v>
      </c>
      <c r="J27" s="48">
        <f>VLOOKUP($B27,CLASS!$B$2:$R$362,9,FALSE)</f>
        <v>45</v>
      </c>
      <c r="K27" s="53">
        <f t="shared" si="1"/>
        <v>50</v>
      </c>
      <c r="L27" s="48">
        <f>VLOOKUP($B27,CLASS!$B$2:$R$362,11,FALSE)</f>
        <v>43</v>
      </c>
      <c r="M27" s="53">
        <f t="shared" si="2"/>
        <v>48</v>
      </c>
      <c r="N27" s="48">
        <f>VLOOKUP($B27,CLASS!$B$2:$R$362,13,FALSE)</f>
        <v>0</v>
      </c>
      <c r="O27" s="53">
        <f t="shared" si="3"/>
        <v>0</v>
      </c>
      <c r="P27" s="48">
        <f>VLOOKUP($B27,CLASS!$B$2:$R$362,15,FALSE)</f>
        <v>43</v>
      </c>
      <c r="Q27" s="53">
        <f t="shared" si="4"/>
        <v>48</v>
      </c>
      <c r="R27" s="53">
        <f t="shared" si="5"/>
        <v>195</v>
      </c>
      <c r="S27" s="48"/>
    </row>
    <row r="28" spans="1:19" ht="15">
      <c r="A28" s="25" t="s">
        <v>128</v>
      </c>
      <c r="B28" s="25">
        <v>87</v>
      </c>
      <c r="C28" s="50" t="s">
        <v>152</v>
      </c>
      <c r="D28" s="22" t="s">
        <v>100</v>
      </c>
      <c r="E28" s="22" t="s">
        <v>219</v>
      </c>
      <c r="F28" s="48" t="s">
        <v>308</v>
      </c>
      <c r="G28" s="22">
        <v>10</v>
      </c>
      <c r="H28" s="48">
        <f>VLOOKUP($B28,CLASS!$B$2:$R$362,7,FALSE)</f>
        <v>59</v>
      </c>
      <c r="I28" s="53">
        <f t="shared" si="0"/>
        <v>69</v>
      </c>
      <c r="J28" s="48">
        <f>VLOOKUP($B28,CLASS!$B$2:$R$362,9,FALSE)</f>
        <v>0</v>
      </c>
      <c r="K28" s="53">
        <f t="shared" si="1"/>
        <v>0</v>
      </c>
      <c r="L28" s="48">
        <f>VLOOKUP($B28,CLASS!$B$2:$R$362,11,FALSE)</f>
        <v>53</v>
      </c>
      <c r="M28" s="53">
        <f t="shared" si="2"/>
        <v>63</v>
      </c>
      <c r="N28" s="48">
        <f>VLOOKUP($B28,CLASS!$B$2:$R$362,13,FALSE)</f>
        <v>0</v>
      </c>
      <c r="O28" s="53">
        <f t="shared" si="3"/>
        <v>0</v>
      </c>
      <c r="P28" s="48">
        <f>VLOOKUP($B28,CLASS!$B$2:$R$362,15,FALSE)</f>
        <v>45</v>
      </c>
      <c r="Q28" s="53">
        <f t="shared" si="4"/>
        <v>55</v>
      </c>
      <c r="R28" s="53">
        <f t="shared" si="5"/>
        <v>187</v>
      </c>
      <c r="S28" s="48"/>
    </row>
    <row r="29" spans="1:19" ht="15">
      <c r="A29" s="25" t="s">
        <v>127</v>
      </c>
      <c r="B29" s="25">
        <v>132</v>
      </c>
      <c r="C29" s="55" t="s">
        <v>239</v>
      </c>
      <c r="D29" s="22" t="s">
        <v>255</v>
      </c>
      <c r="E29" s="22" t="s">
        <v>218</v>
      </c>
      <c r="F29" s="50" t="s">
        <v>308</v>
      </c>
      <c r="G29" s="22">
        <v>5</v>
      </c>
      <c r="H29" s="48">
        <f>VLOOKUP($B29,CLASS!$B$2:$R$362,7,FALSE)</f>
        <v>43</v>
      </c>
      <c r="I29" s="53">
        <f t="shared" si="0"/>
        <v>48</v>
      </c>
      <c r="J29" s="48">
        <f>VLOOKUP($B29,CLASS!$B$2:$R$362,9,FALSE)</f>
        <v>34</v>
      </c>
      <c r="K29" s="53">
        <f t="shared" si="1"/>
        <v>39</v>
      </c>
      <c r="L29" s="48">
        <f>VLOOKUP($B29,CLASS!$B$2:$R$362,11,FALSE)</f>
        <v>47</v>
      </c>
      <c r="M29" s="53">
        <f t="shared" si="2"/>
        <v>52</v>
      </c>
      <c r="N29" s="48">
        <f>VLOOKUP($B29,CLASS!$B$2:$R$362,13,FALSE)</f>
        <v>42</v>
      </c>
      <c r="O29" s="53">
        <f t="shared" si="3"/>
        <v>47</v>
      </c>
      <c r="P29" s="48">
        <f>VLOOKUP($B29,CLASS!$B$2:$R$362,15,FALSE)</f>
        <v>0</v>
      </c>
      <c r="Q29" s="53">
        <f t="shared" si="4"/>
        <v>0</v>
      </c>
      <c r="R29" s="53">
        <f t="shared" si="5"/>
        <v>186</v>
      </c>
      <c r="S29" s="48"/>
    </row>
    <row r="30" spans="1:19" ht="15">
      <c r="A30" s="25" t="s">
        <v>127</v>
      </c>
      <c r="B30" s="25">
        <v>94</v>
      </c>
      <c r="C30" s="55" t="s">
        <v>197</v>
      </c>
      <c r="D30" s="22" t="s">
        <v>27</v>
      </c>
      <c r="E30" s="22" t="s">
        <v>219</v>
      </c>
      <c r="F30" s="48" t="s">
        <v>308</v>
      </c>
      <c r="G30" s="22">
        <v>10</v>
      </c>
      <c r="H30" s="48">
        <f>VLOOKUP($B30,CLASS!$B$2:$R$362,7,FALSE)</f>
        <v>39</v>
      </c>
      <c r="I30" s="53">
        <f t="shared" si="0"/>
        <v>49</v>
      </c>
      <c r="J30" s="48">
        <f>VLOOKUP($B30,CLASS!$B$2:$R$362,9,FALSE)</f>
        <v>24</v>
      </c>
      <c r="K30" s="53">
        <f t="shared" si="1"/>
        <v>34</v>
      </c>
      <c r="L30" s="48">
        <f>VLOOKUP($B30,CLASS!$B$2:$R$362,11,FALSE)</f>
        <v>43</v>
      </c>
      <c r="M30" s="53">
        <f t="shared" si="2"/>
        <v>53</v>
      </c>
      <c r="N30" s="48">
        <f>VLOOKUP($B30,CLASS!$B$2:$R$362,13,FALSE)</f>
        <v>0</v>
      </c>
      <c r="O30" s="53">
        <f t="shared" si="3"/>
        <v>0</v>
      </c>
      <c r="P30" s="48">
        <f>VLOOKUP($B30,CLASS!$B$2:$R$362,15,FALSE)</f>
        <v>35</v>
      </c>
      <c r="Q30" s="53">
        <f t="shared" si="4"/>
        <v>45</v>
      </c>
      <c r="R30" s="53">
        <f t="shared" si="5"/>
        <v>181</v>
      </c>
      <c r="S30" s="48"/>
    </row>
    <row r="31" spans="1:19" ht="15">
      <c r="A31" s="25" t="s">
        <v>126</v>
      </c>
      <c r="B31" s="25">
        <v>71</v>
      </c>
      <c r="C31" s="55" t="s">
        <v>202</v>
      </c>
      <c r="D31" s="22" t="s">
        <v>23</v>
      </c>
      <c r="E31" s="22" t="s">
        <v>218</v>
      </c>
      <c r="F31" s="48" t="s">
        <v>308</v>
      </c>
      <c r="G31" s="22">
        <v>5</v>
      </c>
      <c r="H31" s="48">
        <f>VLOOKUP($B31,CLASS!$B$2:$R$362,7,FALSE)</f>
        <v>41</v>
      </c>
      <c r="I31" s="53">
        <f t="shared" si="0"/>
        <v>46</v>
      </c>
      <c r="J31" s="48">
        <f>VLOOKUP($B31,CLASS!$B$2:$R$362,9,FALSE)</f>
        <v>46</v>
      </c>
      <c r="K31" s="53">
        <f t="shared" si="1"/>
        <v>51</v>
      </c>
      <c r="L31" s="48">
        <f>VLOOKUP($B31,CLASS!$B$2:$R$362,11,FALSE)</f>
        <v>0</v>
      </c>
      <c r="M31" s="53">
        <f t="shared" si="2"/>
        <v>0</v>
      </c>
      <c r="N31" s="48">
        <f>VLOOKUP($B31,CLASS!$B$2:$R$362,13,FALSE)</f>
        <v>32</v>
      </c>
      <c r="O31" s="53">
        <f t="shared" si="3"/>
        <v>37</v>
      </c>
      <c r="P31" s="48">
        <f>VLOOKUP($B31,CLASS!$B$2:$R$362,15,FALSE)</f>
        <v>38</v>
      </c>
      <c r="Q31" s="53">
        <f t="shared" si="4"/>
        <v>43</v>
      </c>
      <c r="R31" s="53">
        <f t="shared" si="5"/>
        <v>177</v>
      </c>
      <c r="S31" s="48"/>
    </row>
    <row r="32" spans="1:19" ht="15">
      <c r="A32" s="25" t="s">
        <v>128</v>
      </c>
      <c r="B32" s="25">
        <v>6</v>
      </c>
      <c r="C32" s="55" t="s">
        <v>133</v>
      </c>
      <c r="D32" s="22" t="s">
        <v>32</v>
      </c>
      <c r="E32" s="22" t="s">
        <v>217</v>
      </c>
      <c r="F32" s="48" t="s">
        <v>308</v>
      </c>
      <c r="G32" s="22">
        <v>0</v>
      </c>
      <c r="H32" s="48">
        <f>VLOOKUP($B32,CLASS!$B$2:$R$362,7,FALSE)</f>
        <v>58</v>
      </c>
      <c r="I32" s="53">
        <f t="shared" si="0"/>
        <v>58</v>
      </c>
      <c r="J32" s="48">
        <f>VLOOKUP($B32,CLASS!$B$2:$R$362,9,FALSE)</f>
        <v>0</v>
      </c>
      <c r="K32" s="53">
        <f t="shared" si="1"/>
        <v>0</v>
      </c>
      <c r="L32" s="48">
        <f>VLOOKUP($B32,CLASS!$B$2:$R$362,11,FALSE)</f>
        <v>65</v>
      </c>
      <c r="M32" s="53">
        <f t="shared" si="2"/>
        <v>65</v>
      </c>
      <c r="N32" s="48">
        <f>VLOOKUP($B32,CLASS!$B$2:$R$362,13,FALSE)</f>
        <v>51</v>
      </c>
      <c r="O32" s="53">
        <f t="shared" si="3"/>
        <v>51</v>
      </c>
      <c r="P32" s="48">
        <f>VLOOKUP($B32,CLASS!$B$2:$R$362,15,FALSE)</f>
        <v>0</v>
      </c>
      <c r="Q32" s="53">
        <f t="shared" si="4"/>
        <v>0</v>
      </c>
      <c r="R32" s="53">
        <f t="shared" si="5"/>
        <v>174</v>
      </c>
      <c r="S32" s="48"/>
    </row>
    <row r="33" spans="1:19" ht="15">
      <c r="A33" s="25" t="s">
        <v>128</v>
      </c>
      <c r="B33" s="25">
        <v>165</v>
      </c>
      <c r="C33" s="55" t="s">
        <v>274</v>
      </c>
      <c r="D33" s="22" t="s">
        <v>295</v>
      </c>
      <c r="E33" s="22" t="s">
        <v>218</v>
      </c>
      <c r="F33" s="22" t="s">
        <v>308</v>
      </c>
      <c r="G33" s="22">
        <v>5</v>
      </c>
      <c r="H33" s="48">
        <f>VLOOKUP($B33,CLASS!$B$2:$R$362,7,FALSE)</f>
        <v>42</v>
      </c>
      <c r="I33" s="53">
        <f t="shared" si="0"/>
        <v>47</v>
      </c>
      <c r="J33" s="48">
        <f>VLOOKUP($B33,CLASS!$B$2:$R$362,9,FALSE)</f>
        <v>23</v>
      </c>
      <c r="K33" s="53">
        <f t="shared" si="1"/>
        <v>28</v>
      </c>
      <c r="L33" s="48">
        <f>VLOOKUP($B33,CLASS!$B$2:$R$362,11,FALSE)</f>
        <v>49</v>
      </c>
      <c r="M33" s="53">
        <f t="shared" si="2"/>
        <v>54</v>
      </c>
      <c r="N33" s="48">
        <f>VLOOKUP($B33,CLASS!$B$2:$R$362,13,FALSE)</f>
        <v>0</v>
      </c>
      <c r="O33" s="53">
        <f t="shared" si="3"/>
        <v>0</v>
      </c>
      <c r="P33" s="48">
        <f>VLOOKUP($B33,CLASS!$B$2:$R$362,15,FALSE)</f>
        <v>39</v>
      </c>
      <c r="Q33" s="53">
        <f t="shared" si="4"/>
        <v>44</v>
      </c>
      <c r="R33" s="53">
        <f t="shared" si="5"/>
        <v>173</v>
      </c>
      <c r="S33" s="51"/>
    </row>
    <row r="34" spans="1:19" ht="15">
      <c r="A34" s="25" t="s">
        <v>128</v>
      </c>
      <c r="B34" s="25">
        <v>12</v>
      </c>
      <c r="C34" s="55" t="s">
        <v>139</v>
      </c>
      <c r="D34" s="22" t="s">
        <v>48</v>
      </c>
      <c r="E34" s="22" t="s">
        <v>217</v>
      </c>
      <c r="F34" s="22" t="s">
        <v>308</v>
      </c>
      <c r="G34" s="22">
        <v>0</v>
      </c>
      <c r="H34" s="48">
        <f>VLOOKUP($B34,CLASS!$B$2:$R$362,7,FALSE)</f>
        <v>57</v>
      </c>
      <c r="I34" s="53">
        <f aca="true" t="shared" si="6" ref="I34:I65">IF(IF(H34,H34+$G34,0)&lt;=70,IF(H34,H34+$G34,0),70)</f>
        <v>57</v>
      </c>
      <c r="J34" s="48">
        <f>VLOOKUP($B34,CLASS!$B$2:$R$362,9,FALSE)</f>
        <v>0</v>
      </c>
      <c r="K34" s="53">
        <f aca="true" t="shared" si="7" ref="K34:K65">IF(IF(J34,J34+$G34,0)&lt;=70,IF(J34,J34+$G34,0),70)</f>
        <v>0</v>
      </c>
      <c r="L34" s="48">
        <f>VLOOKUP($B34,CLASS!$B$2:$R$362,11,FALSE)</f>
        <v>60</v>
      </c>
      <c r="M34" s="53">
        <f aca="true" t="shared" si="8" ref="M34:M65">IF(IF(L34,L34+$G34,0)&lt;=70,IF(L34,L34+$G34,0),70)</f>
        <v>60</v>
      </c>
      <c r="N34" s="48">
        <f>VLOOKUP($B34,CLASS!$B$2:$R$362,13,FALSE)</f>
        <v>51</v>
      </c>
      <c r="O34" s="53">
        <f aca="true" t="shared" si="9" ref="O34:O65">IF(IF(N34,N34+$G34,0)&lt;=70,IF(N34,N34+$G34,0),70)</f>
        <v>51</v>
      </c>
      <c r="P34" s="48">
        <f>VLOOKUP($B34,CLASS!$B$2:$R$362,15,FALSE)</f>
        <v>0</v>
      </c>
      <c r="Q34" s="53">
        <f aca="true" t="shared" si="10" ref="Q34:Q65">IF(IF(P34,P34+$G34,0)&lt;=70,IF(P34,P34+$G34,0),70)</f>
        <v>0</v>
      </c>
      <c r="R34" s="53">
        <f aca="true" t="shared" si="11" ref="R34:R65">I34+K34+M34+O34+Q34</f>
        <v>168</v>
      </c>
      <c r="S34" s="48"/>
    </row>
    <row r="35" spans="1:19" ht="15">
      <c r="A35" s="25" t="s">
        <v>128</v>
      </c>
      <c r="B35" s="25">
        <v>20</v>
      </c>
      <c r="C35" s="55" t="s">
        <v>146</v>
      </c>
      <c r="D35" s="22" t="s">
        <v>19</v>
      </c>
      <c r="E35" s="22" t="s">
        <v>218</v>
      </c>
      <c r="F35" s="48" t="s">
        <v>308</v>
      </c>
      <c r="G35" s="22">
        <v>5</v>
      </c>
      <c r="H35" s="48">
        <f>VLOOKUP($B35,CLASS!$B$2:$R$362,7,FALSE)</f>
        <v>55</v>
      </c>
      <c r="I35" s="53">
        <f t="shared" si="6"/>
        <v>60</v>
      </c>
      <c r="J35" s="48">
        <f>VLOOKUP($B35,CLASS!$B$2:$R$362,9,FALSE)</f>
        <v>0</v>
      </c>
      <c r="K35" s="53">
        <f t="shared" si="7"/>
        <v>0</v>
      </c>
      <c r="L35" s="48">
        <f>VLOOKUP($B35,CLASS!$B$2:$R$362,11,FALSE)</f>
        <v>54</v>
      </c>
      <c r="M35" s="53">
        <f t="shared" si="8"/>
        <v>59</v>
      </c>
      <c r="N35" s="48">
        <f>VLOOKUP($B35,CLASS!$B$2:$R$362,13,FALSE)</f>
        <v>42</v>
      </c>
      <c r="O35" s="53">
        <f t="shared" si="9"/>
        <v>47</v>
      </c>
      <c r="P35" s="48">
        <f>VLOOKUP($B35,CLASS!$B$2:$R$362,15,FALSE)</f>
        <v>0</v>
      </c>
      <c r="Q35" s="53">
        <f t="shared" si="10"/>
        <v>0</v>
      </c>
      <c r="R35" s="53">
        <f t="shared" si="11"/>
        <v>166</v>
      </c>
      <c r="S35" s="48"/>
    </row>
    <row r="36" spans="1:19" ht="15">
      <c r="A36" s="25" t="s">
        <v>127</v>
      </c>
      <c r="B36" s="25">
        <v>27</v>
      </c>
      <c r="C36" s="55" t="s">
        <v>151</v>
      </c>
      <c r="D36" s="22" t="s">
        <v>57</v>
      </c>
      <c r="E36" s="22" t="s">
        <v>218</v>
      </c>
      <c r="F36" s="22" t="s">
        <v>308</v>
      </c>
      <c r="G36" s="22">
        <v>5</v>
      </c>
      <c r="H36" s="48">
        <f>VLOOKUP($B36,CLASS!$B$2:$R$362,7,FALSE)</f>
        <v>51</v>
      </c>
      <c r="I36" s="53">
        <f t="shared" si="6"/>
        <v>56</v>
      </c>
      <c r="J36" s="48">
        <f>VLOOKUP($B36,CLASS!$B$2:$R$362,9,FALSE)</f>
        <v>37</v>
      </c>
      <c r="K36" s="53">
        <f t="shared" si="7"/>
        <v>42</v>
      </c>
      <c r="L36" s="48">
        <f>VLOOKUP($B36,CLASS!$B$2:$R$362,11,FALSE)</f>
        <v>0</v>
      </c>
      <c r="M36" s="53">
        <f t="shared" si="8"/>
        <v>0</v>
      </c>
      <c r="N36" s="48">
        <f>VLOOKUP($B36,CLASS!$B$2:$R$362,13,FALSE)</f>
        <v>0</v>
      </c>
      <c r="O36" s="53">
        <f t="shared" si="9"/>
        <v>0</v>
      </c>
      <c r="P36" s="48">
        <f>VLOOKUP($B36,CLASS!$B$2:$R$362,15,FALSE)</f>
        <v>49</v>
      </c>
      <c r="Q36" s="53">
        <f t="shared" si="10"/>
        <v>54</v>
      </c>
      <c r="R36" s="53">
        <f t="shared" si="11"/>
        <v>152</v>
      </c>
      <c r="S36" s="48"/>
    </row>
    <row r="37" spans="1:19" ht="15">
      <c r="A37" s="25" t="s">
        <v>126</v>
      </c>
      <c r="B37" s="25">
        <v>70</v>
      </c>
      <c r="C37" s="55" t="s">
        <v>185</v>
      </c>
      <c r="D37" s="22" t="s">
        <v>90</v>
      </c>
      <c r="E37" s="22" t="s">
        <v>218</v>
      </c>
      <c r="F37" s="48" t="s">
        <v>308</v>
      </c>
      <c r="G37" s="22">
        <v>5</v>
      </c>
      <c r="H37" s="48">
        <f>VLOOKUP($B37,CLASS!$B$2:$R$362,7,FALSE)</f>
        <v>55</v>
      </c>
      <c r="I37" s="53">
        <f t="shared" si="6"/>
        <v>60</v>
      </c>
      <c r="J37" s="48">
        <f>VLOOKUP($B37,CLASS!$B$2:$R$362,9,FALSE)</f>
        <v>31</v>
      </c>
      <c r="K37" s="53">
        <f t="shared" si="7"/>
        <v>36</v>
      </c>
      <c r="L37" s="48">
        <f>VLOOKUP($B37,CLASS!$B$2:$R$362,11,FALSE)</f>
        <v>50</v>
      </c>
      <c r="M37" s="53">
        <f t="shared" si="8"/>
        <v>55</v>
      </c>
      <c r="N37" s="48">
        <f>VLOOKUP($B37,CLASS!$B$2:$R$362,13,FALSE)</f>
        <v>0</v>
      </c>
      <c r="O37" s="53">
        <f t="shared" si="9"/>
        <v>0</v>
      </c>
      <c r="P37" s="48">
        <f>VLOOKUP($B37,CLASS!$B$2:$R$362,15,FALSE)</f>
        <v>0</v>
      </c>
      <c r="Q37" s="53">
        <f t="shared" si="10"/>
        <v>0</v>
      </c>
      <c r="R37" s="53">
        <f t="shared" si="11"/>
        <v>151</v>
      </c>
      <c r="S37" s="48"/>
    </row>
    <row r="38" spans="1:19" ht="15">
      <c r="A38" s="25" t="s">
        <v>126</v>
      </c>
      <c r="B38" s="25">
        <v>19</v>
      </c>
      <c r="C38" s="55" t="s">
        <v>145</v>
      </c>
      <c r="D38" s="22" t="s">
        <v>28</v>
      </c>
      <c r="E38" s="22" t="s">
        <v>217</v>
      </c>
      <c r="F38" s="48" t="s">
        <v>308</v>
      </c>
      <c r="G38" s="22">
        <v>0</v>
      </c>
      <c r="H38" s="48">
        <f>VLOOKUP($B38,CLASS!$B$2:$R$362,7,FALSE)</f>
        <v>51</v>
      </c>
      <c r="I38" s="53">
        <f t="shared" si="6"/>
        <v>51</v>
      </c>
      <c r="J38" s="48">
        <f>VLOOKUP($B38,CLASS!$B$2:$R$362,9,FALSE)</f>
        <v>44</v>
      </c>
      <c r="K38" s="53">
        <f t="shared" si="7"/>
        <v>44</v>
      </c>
      <c r="L38" s="48">
        <f>VLOOKUP($B38,CLASS!$B$2:$R$362,11,FALSE)</f>
        <v>0</v>
      </c>
      <c r="M38" s="53">
        <f t="shared" si="8"/>
        <v>0</v>
      </c>
      <c r="N38" s="48">
        <f>VLOOKUP($B38,CLASS!$B$2:$R$362,13,FALSE)</f>
        <v>0</v>
      </c>
      <c r="O38" s="53">
        <f t="shared" si="9"/>
        <v>0</v>
      </c>
      <c r="P38" s="48">
        <f>VLOOKUP($B38,CLASS!$B$2:$R$362,15,FALSE)</f>
        <v>56</v>
      </c>
      <c r="Q38" s="53">
        <f t="shared" si="10"/>
        <v>56</v>
      </c>
      <c r="R38" s="53">
        <f t="shared" si="11"/>
        <v>151</v>
      </c>
      <c r="S38" s="22"/>
    </row>
    <row r="39" spans="1:19" ht="15">
      <c r="A39" s="25" t="s">
        <v>226</v>
      </c>
      <c r="B39" s="25">
        <v>149</v>
      </c>
      <c r="C39" s="24" t="s">
        <v>271</v>
      </c>
      <c r="D39" s="22" t="s">
        <v>273</v>
      </c>
      <c r="E39" s="22" t="s">
        <v>217</v>
      </c>
      <c r="F39" s="48" t="s">
        <v>308</v>
      </c>
      <c r="G39" s="22">
        <v>0</v>
      </c>
      <c r="H39" s="48">
        <f>VLOOKUP($B39,CLASS!$B$2:$R$362,7,FALSE)</f>
        <v>53</v>
      </c>
      <c r="I39" s="53">
        <f t="shared" si="6"/>
        <v>53</v>
      </c>
      <c r="J39" s="48">
        <f>VLOOKUP($B39,CLASS!$B$2:$R$362,9,FALSE)</f>
        <v>43</v>
      </c>
      <c r="K39" s="53">
        <f t="shared" si="7"/>
        <v>43</v>
      </c>
      <c r="L39" s="48">
        <f>VLOOKUP($B39,CLASS!$B$2:$R$362,11,FALSE)</f>
        <v>0</v>
      </c>
      <c r="M39" s="53">
        <f t="shared" si="8"/>
        <v>0</v>
      </c>
      <c r="N39" s="48">
        <f>VLOOKUP($B39,CLASS!$B$2:$R$362,13,FALSE)</f>
        <v>54</v>
      </c>
      <c r="O39" s="53">
        <f t="shared" si="9"/>
        <v>54</v>
      </c>
      <c r="P39" s="48">
        <f>VLOOKUP($B39,CLASS!$B$2:$R$362,15,FALSE)</f>
        <v>0</v>
      </c>
      <c r="Q39" s="53">
        <f t="shared" si="10"/>
        <v>0</v>
      </c>
      <c r="R39" s="53">
        <f t="shared" si="11"/>
        <v>150</v>
      </c>
      <c r="S39" s="48"/>
    </row>
    <row r="40" spans="1:19" ht="15">
      <c r="A40" s="25" t="s">
        <v>127</v>
      </c>
      <c r="B40" s="25">
        <v>134</v>
      </c>
      <c r="C40" s="55" t="s">
        <v>242</v>
      </c>
      <c r="D40" s="22" t="s">
        <v>243</v>
      </c>
      <c r="E40" s="22" t="s">
        <v>218</v>
      </c>
      <c r="F40" s="48" t="s">
        <v>308</v>
      </c>
      <c r="G40" s="22">
        <v>5</v>
      </c>
      <c r="H40" s="48">
        <f>VLOOKUP($B40,CLASS!$B$2:$R$362,7,FALSE)</f>
        <v>41</v>
      </c>
      <c r="I40" s="53">
        <f t="shared" si="6"/>
        <v>46</v>
      </c>
      <c r="J40" s="48">
        <f>VLOOKUP($B40,CLASS!$B$2:$R$362,9,FALSE)</f>
        <v>0</v>
      </c>
      <c r="K40" s="53">
        <f t="shared" si="7"/>
        <v>0</v>
      </c>
      <c r="L40" s="48">
        <f>VLOOKUP($B40,CLASS!$B$2:$R$362,11,FALSE)</f>
        <v>47</v>
      </c>
      <c r="M40" s="53">
        <f t="shared" si="8"/>
        <v>52</v>
      </c>
      <c r="N40" s="48">
        <f>VLOOKUP($B40,CLASS!$B$2:$R$362,13,FALSE)</f>
        <v>40</v>
      </c>
      <c r="O40" s="53">
        <f t="shared" si="9"/>
        <v>45</v>
      </c>
      <c r="P40" s="48">
        <f>VLOOKUP($B40,CLASS!$B$2:$R$362,15,FALSE)</f>
        <v>0</v>
      </c>
      <c r="Q40" s="53">
        <f t="shared" si="10"/>
        <v>0</v>
      </c>
      <c r="R40" s="53">
        <f t="shared" si="11"/>
        <v>143</v>
      </c>
      <c r="S40" s="48"/>
    </row>
    <row r="41" spans="1:19" ht="15">
      <c r="A41" s="25" t="s">
        <v>226</v>
      </c>
      <c r="B41" s="25">
        <v>150</v>
      </c>
      <c r="C41" s="55" t="s">
        <v>274</v>
      </c>
      <c r="D41" s="22" t="s">
        <v>275</v>
      </c>
      <c r="E41" s="22" t="s">
        <v>217</v>
      </c>
      <c r="F41" s="22" t="s">
        <v>308</v>
      </c>
      <c r="G41" s="22">
        <v>0</v>
      </c>
      <c r="H41" s="48">
        <f>VLOOKUP($B41,CLASS!$B$2:$R$362,7,FALSE)</f>
        <v>53</v>
      </c>
      <c r="I41" s="53">
        <f t="shared" si="6"/>
        <v>53</v>
      </c>
      <c r="J41" s="48">
        <f>VLOOKUP($B41,CLASS!$B$2:$R$362,9,FALSE)</f>
        <v>48</v>
      </c>
      <c r="K41" s="53">
        <f t="shared" si="7"/>
        <v>48</v>
      </c>
      <c r="L41" s="48">
        <f>VLOOKUP($B41,CLASS!$B$2:$R$362,11,FALSE)</f>
        <v>0</v>
      </c>
      <c r="M41" s="53">
        <f t="shared" si="8"/>
        <v>0</v>
      </c>
      <c r="N41" s="48">
        <f>VLOOKUP($B41,CLASS!$B$2:$R$362,13,FALSE)</f>
        <v>40</v>
      </c>
      <c r="O41" s="53">
        <f t="shared" si="9"/>
        <v>40</v>
      </c>
      <c r="P41" s="48">
        <f>VLOOKUP($B41,CLASS!$B$2:$R$362,15,FALSE)</f>
        <v>0</v>
      </c>
      <c r="Q41" s="53">
        <f t="shared" si="10"/>
        <v>0</v>
      </c>
      <c r="R41" s="53">
        <f t="shared" si="11"/>
        <v>141</v>
      </c>
      <c r="S41" s="48"/>
    </row>
    <row r="42" spans="1:19" ht="15">
      <c r="A42" s="25" t="s">
        <v>127</v>
      </c>
      <c r="B42" s="25">
        <v>81</v>
      </c>
      <c r="C42" s="50" t="s">
        <v>137</v>
      </c>
      <c r="D42" s="22" t="s">
        <v>96</v>
      </c>
      <c r="E42" s="22" t="s">
        <v>219</v>
      </c>
      <c r="F42" s="22" t="s">
        <v>308</v>
      </c>
      <c r="G42" s="22">
        <v>10</v>
      </c>
      <c r="H42" s="48">
        <f>VLOOKUP($B42,CLASS!$B$2:$R$362,7,FALSE)</f>
        <v>45</v>
      </c>
      <c r="I42" s="53">
        <f t="shared" si="6"/>
        <v>55</v>
      </c>
      <c r="J42" s="48">
        <f>VLOOKUP($B42,CLASS!$B$2:$R$362,9,FALSE)</f>
        <v>0</v>
      </c>
      <c r="K42" s="53">
        <f t="shared" si="7"/>
        <v>0</v>
      </c>
      <c r="L42" s="48">
        <f>VLOOKUP($B42,CLASS!$B$2:$R$362,11,FALSE)</f>
        <v>36</v>
      </c>
      <c r="M42" s="53">
        <f t="shared" si="8"/>
        <v>46</v>
      </c>
      <c r="N42" s="48">
        <f>VLOOKUP($B42,CLASS!$B$2:$R$362,13,FALSE)</f>
        <v>27</v>
      </c>
      <c r="O42" s="53">
        <f t="shared" si="9"/>
        <v>37</v>
      </c>
      <c r="P42" s="48">
        <f>VLOOKUP($B42,CLASS!$B$2:$R$362,15,FALSE)</f>
        <v>0</v>
      </c>
      <c r="Q42" s="53">
        <f t="shared" si="10"/>
        <v>0</v>
      </c>
      <c r="R42" s="53">
        <f t="shared" si="11"/>
        <v>138</v>
      </c>
      <c r="S42" s="51"/>
    </row>
    <row r="43" spans="1:19" ht="15">
      <c r="A43" s="25" t="s">
        <v>128</v>
      </c>
      <c r="B43" s="25">
        <v>163</v>
      </c>
      <c r="C43" s="55" t="s">
        <v>291</v>
      </c>
      <c r="D43" s="22" t="s">
        <v>292</v>
      </c>
      <c r="E43" s="22" t="s">
        <v>218</v>
      </c>
      <c r="F43" s="22" t="s">
        <v>308</v>
      </c>
      <c r="G43" s="22">
        <v>5</v>
      </c>
      <c r="H43" s="48">
        <f>VLOOKUP($B43,CLASS!$B$2:$R$362,7,FALSE)</f>
        <v>46</v>
      </c>
      <c r="I43" s="53">
        <f t="shared" si="6"/>
        <v>51</v>
      </c>
      <c r="J43" s="48">
        <f>VLOOKUP($B43,CLASS!$B$2:$R$362,9,FALSE)</f>
        <v>38</v>
      </c>
      <c r="K43" s="53">
        <f t="shared" si="7"/>
        <v>43</v>
      </c>
      <c r="L43" s="48">
        <f>VLOOKUP($B43,CLASS!$B$2:$R$362,11,FALSE)</f>
        <v>0</v>
      </c>
      <c r="M43" s="53">
        <f t="shared" si="8"/>
        <v>0</v>
      </c>
      <c r="N43" s="48">
        <f>VLOOKUP($B43,CLASS!$B$2:$R$362,13,FALSE)</f>
        <v>0</v>
      </c>
      <c r="O43" s="53">
        <f t="shared" si="9"/>
        <v>0</v>
      </c>
      <c r="P43" s="48">
        <f>VLOOKUP($B43,CLASS!$B$2:$R$362,15,FALSE)</f>
        <v>39</v>
      </c>
      <c r="Q43" s="53">
        <f t="shared" si="10"/>
        <v>44</v>
      </c>
      <c r="R43" s="53">
        <f t="shared" si="11"/>
        <v>138</v>
      </c>
      <c r="S43" s="51"/>
    </row>
    <row r="44" spans="1:19" ht="15">
      <c r="A44" s="25" t="s">
        <v>127</v>
      </c>
      <c r="B44" s="25">
        <v>131</v>
      </c>
      <c r="C44" s="55" t="s">
        <v>237</v>
      </c>
      <c r="D44" s="22" t="s">
        <v>238</v>
      </c>
      <c r="E44" s="22" t="s">
        <v>219</v>
      </c>
      <c r="F44" s="50" t="s">
        <v>308</v>
      </c>
      <c r="G44" s="22">
        <v>10</v>
      </c>
      <c r="H44" s="48">
        <f>VLOOKUP($B44,CLASS!$B$2:$R$362,7,FALSE)</f>
        <v>37</v>
      </c>
      <c r="I44" s="53">
        <f t="shared" si="6"/>
        <v>47</v>
      </c>
      <c r="J44" s="48">
        <f>VLOOKUP($B44,CLASS!$B$2:$R$362,9,FALSE)</f>
        <v>29</v>
      </c>
      <c r="K44" s="53">
        <f t="shared" si="7"/>
        <v>39</v>
      </c>
      <c r="L44" s="48">
        <f>VLOOKUP($B44,CLASS!$B$2:$R$362,11,FALSE)</f>
        <v>39</v>
      </c>
      <c r="M44" s="53">
        <f t="shared" si="8"/>
        <v>49</v>
      </c>
      <c r="N44" s="48">
        <f>VLOOKUP($B44,CLASS!$B$2:$R$362,13,FALSE)</f>
        <v>0</v>
      </c>
      <c r="O44" s="53">
        <f t="shared" si="9"/>
        <v>0</v>
      </c>
      <c r="P44" s="48">
        <f>VLOOKUP($B44,CLASS!$B$2:$R$362,15,FALSE)</f>
        <v>0</v>
      </c>
      <c r="Q44" s="53">
        <f t="shared" si="10"/>
        <v>0</v>
      </c>
      <c r="R44" s="53">
        <f t="shared" si="11"/>
        <v>135</v>
      </c>
      <c r="S44" s="48"/>
    </row>
    <row r="45" spans="1:19" ht="15">
      <c r="A45" s="25" t="s">
        <v>128</v>
      </c>
      <c r="B45" s="25">
        <v>164</v>
      </c>
      <c r="C45" s="55" t="s">
        <v>293</v>
      </c>
      <c r="D45" s="22" t="s">
        <v>294</v>
      </c>
      <c r="E45" s="22" t="s">
        <v>217</v>
      </c>
      <c r="F45" s="22" t="s">
        <v>308</v>
      </c>
      <c r="G45" s="22">
        <v>0</v>
      </c>
      <c r="H45" s="48">
        <f>VLOOKUP($B45,CLASS!$B$2:$R$362,7,FALSE)</f>
        <v>49</v>
      </c>
      <c r="I45" s="53">
        <f t="shared" si="6"/>
        <v>49</v>
      </c>
      <c r="J45" s="48">
        <f>VLOOKUP($B45,CLASS!$B$2:$R$362,9,FALSE)</f>
        <v>39</v>
      </c>
      <c r="K45" s="53">
        <f t="shared" si="7"/>
        <v>39</v>
      </c>
      <c r="L45" s="48">
        <f>VLOOKUP($B45,CLASS!$B$2:$R$362,11,FALSE)</f>
        <v>0</v>
      </c>
      <c r="M45" s="53">
        <f t="shared" si="8"/>
        <v>0</v>
      </c>
      <c r="N45" s="48">
        <f>VLOOKUP($B45,CLASS!$B$2:$R$362,13,FALSE)</f>
        <v>0</v>
      </c>
      <c r="O45" s="53">
        <f t="shared" si="9"/>
        <v>0</v>
      </c>
      <c r="P45" s="48">
        <f>VLOOKUP($B45,CLASS!$B$2:$R$362,15,FALSE)</f>
        <v>45</v>
      </c>
      <c r="Q45" s="53">
        <f t="shared" si="10"/>
        <v>45</v>
      </c>
      <c r="R45" s="53">
        <f t="shared" si="11"/>
        <v>133</v>
      </c>
      <c r="S45" s="48"/>
    </row>
    <row r="46" spans="1:19" ht="15">
      <c r="A46" s="25" t="s">
        <v>128</v>
      </c>
      <c r="B46" s="25">
        <v>74</v>
      </c>
      <c r="C46" s="55" t="s">
        <v>188</v>
      </c>
      <c r="D46" s="22" t="s">
        <v>52</v>
      </c>
      <c r="E46" s="22" t="s">
        <v>219</v>
      </c>
      <c r="F46" s="48" t="s">
        <v>308</v>
      </c>
      <c r="G46" s="22">
        <v>10</v>
      </c>
      <c r="H46" s="48">
        <f>VLOOKUP($B46,CLASS!$B$2:$R$362,7,FALSE)</f>
        <v>60</v>
      </c>
      <c r="I46" s="53">
        <f t="shared" si="6"/>
        <v>70</v>
      </c>
      <c r="J46" s="48">
        <f>VLOOKUP($B46,CLASS!$B$2:$R$362,9,FALSE)</f>
        <v>0</v>
      </c>
      <c r="K46" s="53">
        <f t="shared" si="7"/>
        <v>0</v>
      </c>
      <c r="L46" s="48">
        <f>VLOOKUP($B46,CLASS!$B$2:$R$362,11,FALSE)</f>
        <v>52</v>
      </c>
      <c r="M46" s="53">
        <f t="shared" si="8"/>
        <v>62</v>
      </c>
      <c r="N46" s="48">
        <f>VLOOKUP($B46,CLASS!$B$2:$R$362,13,FALSE)</f>
        <v>0</v>
      </c>
      <c r="O46" s="53">
        <f t="shared" si="9"/>
        <v>0</v>
      </c>
      <c r="P46" s="48">
        <f>VLOOKUP($B46,CLASS!$B$2:$R$362,15,FALSE)</f>
        <v>0</v>
      </c>
      <c r="Q46" s="53">
        <f t="shared" si="10"/>
        <v>0</v>
      </c>
      <c r="R46" s="53">
        <f t="shared" si="11"/>
        <v>132</v>
      </c>
      <c r="S46" s="48"/>
    </row>
    <row r="47" spans="1:19" ht="15">
      <c r="A47" s="25" t="s">
        <v>128</v>
      </c>
      <c r="B47" s="25">
        <v>24</v>
      </c>
      <c r="C47" s="50" t="s">
        <v>149</v>
      </c>
      <c r="D47" s="22" t="s">
        <v>55</v>
      </c>
      <c r="E47" s="22" t="s">
        <v>218</v>
      </c>
      <c r="F47" s="22" t="s">
        <v>308</v>
      </c>
      <c r="G47" s="22">
        <v>5</v>
      </c>
      <c r="H47" s="48">
        <f>VLOOKUP($B47,CLASS!$B$2:$R$362,7,FALSE)</f>
        <v>58</v>
      </c>
      <c r="I47" s="53">
        <f t="shared" si="6"/>
        <v>63</v>
      </c>
      <c r="J47" s="48">
        <f>VLOOKUP($B47,CLASS!$B$2:$R$362,9,FALSE)</f>
        <v>0</v>
      </c>
      <c r="K47" s="53">
        <f t="shared" si="7"/>
        <v>0</v>
      </c>
      <c r="L47" s="48">
        <f>VLOOKUP($B47,CLASS!$B$2:$R$362,11,FALSE)</f>
        <v>63</v>
      </c>
      <c r="M47" s="53">
        <f t="shared" si="8"/>
        <v>68</v>
      </c>
      <c r="N47" s="48">
        <f>VLOOKUP($B47,CLASS!$B$2:$R$362,13,FALSE)</f>
        <v>0</v>
      </c>
      <c r="O47" s="53">
        <f t="shared" si="9"/>
        <v>0</v>
      </c>
      <c r="P47" s="48">
        <f>VLOOKUP($B47,CLASS!$B$2:$R$362,15,FALSE)</f>
        <v>0</v>
      </c>
      <c r="Q47" s="53">
        <f t="shared" si="10"/>
        <v>0</v>
      </c>
      <c r="R47" s="53">
        <f t="shared" si="11"/>
        <v>131</v>
      </c>
      <c r="S47" s="48"/>
    </row>
    <row r="48" spans="1:19" ht="15">
      <c r="A48" s="25" t="s">
        <v>128</v>
      </c>
      <c r="B48" s="25">
        <v>9</v>
      </c>
      <c r="C48" s="50" t="s">
        <v>136</v>
      </c>
      <c r="D48" s="22" t="s">
        <v>46</v>
      </c>
      <c r="E48" s="22" t="s">
        <v>217</v>
      </c>
      <c r="F48" s="22" t="s">
        <v>308</v>
      </c>
      <c r="G48" s="22">
        <v>0</v>
      </c>
      <c r="H48" s="48">
        <f>VLOOKUP($B48,CLASS!$B$2:$R$362,7,FALSE)</f>
        <v>58</v>
      </c>
      <c r="I48" s="53">
        <f t="shared" si="6"/>
        <v>58</v>
      </c>
      <c r="J48" s="48">
        <f>VLOOKUP($B48,CLASS!$B$2:$R$362,9,FALSE)</f>
        <v>0</v>
      </c>
      <c r="K48" s="53">
        <f t="shared" si="7"/>
        <v>0</v>
      </c>
      <c r="L48" s="48">
        <f>VLOOKUP($B48,CLASS!$B$2:$R$362,11,FALSE)</f>
        <v>62</v>
      </c>
      <c r="M48" s="53">
        <f t="shared" si="8"/>
        <v>62</v>
      </c>
      <c r="N48" s="48">
        <f>VLOOKUP($B48,CLASS!$B$2:$R$362,13,FALSE)</f>
        <v>0</v>
      </c>
      <c r="O48" s="53">
        <f t="shared" si="9"/>
        <v>0</v>
      </c>
      <c r="P48" s="48">
        <f>VLOOKUP($B48,CLASS!$B$2:$R$362,15,FALSE)</f>
        <v>0</v>
      </c>
      <c r="Q48" s="53">
        <f t="shared" si="10"/>
        <v>0</v>
      </c>
      <c r="R48" s="53">
        <f t="shared" si="11"/>
        <v>120</v>
      </c>
      <c r="S48" s="51"/>
    </row>
    <row r="49" spans="1:19" ht="15">
      <c r="A49" s="25" t="s">
        <v>128</v>
      </c>
      <c r="B49" s="25">
        <v>44</v>
      </c>
      <c r="C49" s="24" t="s">
        <v>166</v>
      </c>
      <c r="D49" s="22" t="s">
        <v>29</v>
      </c>
      <c r="E49" s="22" t="s">
        <v>218</v>
      </c>
      <c r="F49" s="22" t="s">
        <v>308</v>
      </c>
      <c r="G49" s="22">
        <v>5</v>
      </c>
      <c r="H49" s="48">
        <f>VLOOKUP($B49,CLASS!$B$2:$R$362,7,FALSE)</f>
        <v>56</v>
      </c>
      <c r="I49" s="53">
        <f t="shared" si="6"/>
        <v>61</v>
      </c>
      <c r="J49" s="48">
        <f>VLOOKUP($B49,CLASS!$B$2:$R$362,9,FALSE)</f>
        <v>52</v>
      </c>
      <c r="K49" s="53">
        <f t="shared" si="7"/>
        <v>57</v>
      </c>
      <c r="L49" s="48">
        <f>VLOOKUP($B49,CLASS!$B$2:$R$362,11,FALSE)</f>
        <v>0</v>
      </c>
      <c r="M49" s="53">
        <f t="shared" si="8"/>
        <v>0</v>
      </c>
      <c r="N49" s="48">
        <f>VLOOKUP($B49,CLASS!$B$2:$R$362,13,FALSE)</f>
        <v>0</v>
      </c>
      <c r="O49" s="53">
        <f t="shared" si="9"/>
        <v>0</v>
      </c>
      <c r="P49" s="48">
        <f>VLOOKUP($B49,CLASS!$B$2:$R$362,15,FALSE)</f>
        <v>0</v>
      </c>
      <c r="Q49" s="53">
        <f t="shared" si="10"/>
        <v>0</v>
      </c>
      <c r="R49" s="53">
        <f t="shared" si="11"/>
        <v>118</v>
      </c>
      <c r="S49" s="48"/>
    </row>
    <row r="50" spans="1:19" ht="15">
      <c r="A50" s="25" t="s">
        <v>126</v>
      </c>
      <c r="B50" s="25">
        <v>92</v>
      </c>
      <c r="C50" s="50" t="s">
        <v>190</v>
      </c>
      <c r="D50" s="22" t="s">
        <v>104</v>
      </c>
      <c r="E50" s="22" t="s">
        <v>219</v>
      </c>
      <c r="F50" s="48" t="s">
        <v>308</v>
      </c>
      <c r="G50" s="22">
        <v>10</v>
      </c>
      <c r="H50" s="48">
        <f>VLOOKUP($B50,CLASS!$B$2:$R$362,7,FALSE)</f>
        <v>30</v>
      </c>
      <c r="I50" s="53">
        <f t="shared" si="6"/>
        <v>40</v>
      </c>
      <c r="J50" s="48">
        <f>VLOOKUP($B50,CLASS!$B$2:$R$362,9,FALSE)</f>
        <v>19</v>
      </c>
      <c r="K50" s="53">
        <f t="shared" si="7"/>
        <v>29</v>
      </c>
      <c r="L50" s="48">
        <f>VLOOKUP($B50,CLASS!$B$2:$R$362,11,FALSE)</f>
        <v>0</v>
      </c>
      <c r="M50" s="53">
        <f t="shared" si="8"/>
        <v>0</v>
      </c>
      <c r="N50" s="48">
        <f>VLOOKUP($B50,CLASS!$B$2:$R$362,13,FALSE)</f>
        <v>35</v>
      </c>
      <c r="O50" s="53">
        <f t="shared" si="9"/>
        <v>45</v>
      </c>
      <c r="P50" s="48">
        <f>VLOOKUP($B50,CLASS!$B$2:$R$362,15,FALSE)</f>
        <v>0</v>
      </c>
      <c r="Q50" s="53">
        <f t="shared" si="10"/>
        <v>0</v>
      </c>
      <c r="R50" s="53">
        <f t="shared" si="11"/>
        <v>114</v>
      </c>
      <c r="S50" s="48"/>
    </row>
    <row r="51" spans="1:19" ht="15">
      <c r="A51" s="25" t="s">
        <v>127</v>
      </c>
      <c r="B51" s="25">
        <v>36</v>
      </c>
      <c r="C51" s="55" t="s">
        <v>159</v>
      </c>
      <c r="D51" s="22" t="s">
        <v>35</v>
      </c>
      <c r="E51" s="22" t="s">
        <v>218</v>
      </c>
      <c r="F51" s="22" t="s">
        <v>308</v>
      </c>
      <c r="G51" s="22">
        <v>5</v>
      </c>
      <c r="H51" s="48">
        <f>VLOOKUP($B51,CLASS!$B$2:$R$362,7,FALSE)</f>
        <v>0</v>
      </c>
      <c r="I51" s="53">
        <f t="shared" si="6"/>
        <v>0</v>
      </c>
      <c r="J51" s="48">
        <f>VLOOKUP($B51,CLASS!$B$2:$R$362,9,FALSE)</f>
        <v>47</v>
      </c>
      <c r="K51" s="53">
        <f t="shared" si="7"/>
        <v>52</v>
      </c>
      <c r="L51" s="48">
        <f>VLOOKUP($B51,CLASS!$B$2:$R$362,11,FALSE)</f>
        <v>53</v>
      </c>
      <c r="M51" s="53">
        <f t="shared" si="8"/>
        <v>58</v>
      </c>
      <c r="N51" s="48">
        <f>VLOOKUP($B51,CLASS!$B$2:$R$362,13,FALSE)</f>
        <v>0</v>
      </c>
      <c r="O51" s="53">
        <f t="shared" si="9"/>
        <v>0</v>
      </c>
      <c r="P51" s="48">
        <f>VLOOKUP($B51,CLASS!$B$2:$R$362,15,FALSE)</f>
        <v>0</v>
      </c>
      <c r="Q51" s="53">
        <f t="shared" si="10"/>
        <v>0</v>
      </c>
      <c r="R51" s="53">
        <f t="shared" si="11"/>
        <v>110</v>
      </c>
      <c r="S51" s="48"/>
    </row>
    <row r="52" spans="1:19" ht="15">
      <c r="A52" s="25" t="s">
        <v>127</v>
      </c>
      <c r="B52" s="25">
        <v>23</v>
      </c>
      <c r="C52" s="55" t="s">
        <v>148</v>
      </c>
      <c r="D52" s="22" t="s">
        <v>54</v>
      </c>
      <c r="E52" s="22" t="s">
        <v>218</v>
      </c>
      <c r="F52" s="48" t="s">
        <v>308</v>
      </c>
      <c r="G52" s="22">
        <v>5</v>
      </c>
      <c r="H52" s="48">
        <f>VLOOKUP($B52,CLASS!$B$2:$R$362,7,FALSE)</f>
        <v>0</v>
      </c>
      <c r="I52" s="53">
        <f t="shared" si="6"/>
        <v>0</v>
      </c>
      <c r="J52" s="48">
        <f>VLOOKUP($B52,CLASS!$B$2:$R$362,9,FALSE)</f>
        <v>0</v>
      </c>
      <c r="K52" s="53">
        <f t="shared" si="7"/>
        <v>0</v>
      </c>
      <c r="L52" s="48">
        <f>VLOOKUP($B52,CLASS!$B$2:$R$362,11,FALSE)</f>
        <v>54</v>
      </c>
      <c r="M52" s="53">
        <f t="shared" si="8"/>
        <v>59</v>
      </c>
      <c r="N52" s="48">
        <f>VLOOKUP($B52,CLASS!$B$2:$R$362,13,FALSE)</f>
        <v>42</v>
      </c>
      <c r="O52" s="53">
        <f t="shared" si="9"/>
        <v>47</v>
      </c>
      <c r="P52" s="48">
        <f>VLOOKUP($B52,CLASS!$B$2:$R$362,15,FALSE)</f>
        <v>0</v>
      </c>
      <c r="Q52" s="53">
        <f t="shared" si="10"/>
        <v>0</v>
      </c>
      <c r="R52" s="53">
        <f t="shared" si="11"/>
        <v>106</v>
      </c>
      <c r="S52" s="48"/>
    </row>
    <row r="53" spans="1:19" ht="15">
      <c r="A53" s="25" t="s">
        <v>126</v>
      </c>
      <c r="B53" s="25">
        <v>175</v>
      </c>
      <c r="C53" s="55" t="s">
        <v>318</v>
      </c>
      <c r="D53" s="22" t="s">
        <v>319</v>
      </c>
      <c r="E53" s="22" t="s">
        <v>219</v>
      </c>
      <c r="F53" s="48" t="s">
        <v>308</v>
      </c>
      <c r="G53" s="22">
        <v>10</v>
      </c>
      <c r="H53" s="48">
        <f>VLOOKUP($B53,CLASS!$B$2:$R$362,7,FALSE)</f>
        <v>0</v>
      </c>
      <c r="I53" s="53">
        <f t="shared" si="6"/>
        <v>0</v>
      </c>
      <c r="J53" s="48">
        <f>VLOOKUP($B53,CLASS!$B$2:$R$362,9,FALSE)</f>
        <v>21</v>
      </c>
      <c r="K53" s="53">
        <f t="shared" si="7"/>
        <v>31</v>
      </c>
      <c r="L53" s="48">
        <f>VLOOKUP($B53,CLASS!$B$2:$R$362,11,FALSE)</f>
        <v>31</v>
      </c>
      <c r="M53" s="53">
        <f t="shared" si="8"/>
        <v>41</v>
      </c>
      <c r="N53" s="48">
        <f>VLOOKUP($B53,CLASS!$B$2:$R$362,13,FALSE)</f>
        <v>0</v>
      </c>
      <c r="O53" s="53">
        <f t="shared" si="9"/>
        <v>0</v>
      </c>
      <c r="P53" s="48">
        <f>VLOOKUP($B53,CLASS!$B$2:$R$362,15,FALSE)</f>
        <v>23</v>
      </c>
      <c r="Q53" s="53">
        <f t="shared" si="10"/>
        <v>33</v>
      </c>
      <c r="R53" s="53">
        <f t="shared" si="11"/>
        <v>105</v>
      </c>
      <c r="S53" s="51"/>
    </row>
    <row r="54" spans="1:19" ht="15">
      <c r="A54" s="25" t="s">
        <v>126</v>
      </c>
      <c r="B54" s="25">
        <v>65</v>
      </c>
      <c r="C54" s="24" t="s">
        <v>150</v>
      </c>
      <c r="D54" s="22" t="s">
        <v>88</v>
      </c>
      <c r="E54" s="22" t="s">
        <v>218</v>
      </c>
      <c r="F54" s="22" t="s">
        <v>308</v>
      </c>
      <c r="G54" s="22">
        <v>5</v>
      </c>
      <c r="H54" s="48">
        <f>VLOOKUP($B54,CLASS!$B$2:$R$362,7,FALSE)</f>
        <v>0</v>
      </c>
      <c r="I54" s="53">
        <f t="shared" si="6"/>
        <v>0</v>
      </c>
      <c r="J54" s="48">
        <f>VLOOKUP($B54,CLASS!$B$2:$R$362,9,FALSE)</f>
        <v>0</v>
      </c>
      <c r="K54" s="53">
        <f t="shared" si="7"/>
        <v>0</v>
      </c>
      <c r="L54" s="48">
        <f>VLOOKUP($B54,CLASS!$B$2:$R$362,11,FALSE)</f>
        <v>53</v>
      </c>
      <c r="M54" s="53">
        <f t="shared" si="8"/>
        <v>58</v>
      </c>
      <c r="N54" s="48">
        <f>VLOOKUP($B54,CLASS!$B$2:$R$362,13,FALSE)</f>
        <v>0</v>
      </c>
      <c r="O54" s="53">
        <f t="shared" si="9"/>
        <v>0</v>
      </c>
      <c r="P54" s="48">
        <f>VLOOKUP($B54,CLASS!$B$2:$R$362,15,FALSE)</f>
        <v>41</v>
      </c>
      <c r="Q54" s="53">
        <f t="shared" si="10"/>
        <v>46</v>
      </c>
      <c r="R54" s="53">
        <f t="shared" si="11"/>
        <v>104</v>
      </c>
      <c r="S54" s="48"/>
    </row>
    <row r="55" spans="1:19" ht="15">
      <c r="A55" s="25" t="s">
        <v>128</v>
      </c>
      <c r="B55" s="25">
        <v>77</v>
      </c>
      <c r="C55" s="55" t="s">
        <v>154</v>
      </c>
      <c r="D55" s="22" t="s">
        <v>18</v>
      </c>
      <c r="E55" s="22" t="s">
        <v>219</v>
      </c>
      <c r="F55" s="22" t="s">
        <v>308</v>
      </c>
      <c r="G55" s="22">
        <v>10</v>
      </c>
      <c r="H55" s="48">
        <f>VLOOKUP($B55,CLASS!$B$2:$R$362,7,FALSE)</f>
        <v>41</v>
      </c>
      <c r="I55" s="53">
        <f t="shared" si="6"/>
        <v>51</v>
      </c>
      <c r="J55" s="48">
        <f>VLOOKUP($B55,CLASS!$B$2:$R$362,9,FALSE)</f>
        <v>0</v>
      </c>
      <c r="K55" s="53">
        <f t="shared" si="7"/>
        <v>0</v>
      </c>
      <c r="L55" s="48">
        <f>VLOOKUP($B55,CLASS!$B$2:$R$362,11,FALSE)</f>
        <v>0</v>
      </c>
      <c r="M55" s="53">
        <f t="shared" si="8"/>
        <v>0</v>
      </c>
      <c r="N55" s="48">
        <f>VLOOKUP($B55,CLASS!$B$2:$R$362,13,FALSE)</f>
        <v>41</v>
      </c>
      <c r="O55" s="53">
        <f t="shared" si="9"/>
        <v>51</v>
      </c>
      <c r="P55" s="48">
        <f>VLOOKUP($B55,CLASS!$B$2:$R$362,15,FALSE)</f>
        <v>0</v>
      </c>
      <c r="Q55" s="53">
        <f t="shared" si="10"/>
        <v>0</v>
      </c>
      <c r="R55" s="53">
        <f t="shared" si="11"/>
        <v>102</v>
      </c>
      <c r="S55" s="48"/>
    </row>
    <row r="56" spans="1:19" ht="15">
      <c r="A56" s="25" t="s">
        <v>128</v>
      </c>
      <c r="B56" s="25">
        <v>162</v>
      </c>
      <c r="C56" s="55" t="s">
        <v>271</v>
      </c>
      <c r="D56" s="22" t="s">
        <v>290</v>
      </c>
      <c r="E56" s="22" t="s">
        <v>217</v>
      </c>
      <c r="F56" s="22" t="s">
        <v>308</v>
      </c>
      <c r="G56" s="22">
        <v>0</v>
      </c>
      <c r="H56" s="48">
        <f>VLOOKUP($B56,CLASS!$B$2:$R$362,7,FALSE)</f>
        <v>55</v>
      </c>
      <c r="I56" s="53">
        <f t="shared" si="6"/>
        <v>55</v>
      </c>
      <c r="J56" s="48">
        <f>VLOOKUP($B56,CLASS!$B$2:$R$362,9,FALSE)</f>
        <v>45</v>
      </c>
      <c r="K56" s="53">
        <f t="shared" si="7"/>
        <v>45</v>
      </c>
      <c r="L56" s="48">
        <f>VLOOKUP($B56,CLASS!$B$2:$R$362,11,FALSE)</f>
        <v>0</v>
      </c>
      <c r="M56" s="53">
        <f t="shared" si="8"/>
        <v>0</v>
      </c>
      <c r="N56" s="48">
        <f>VLOOKUP($B56,CLASS!$B$2:$R$362,13,FALSE)</f>
        <v>0</v>
      </c>
      <c r="O56" s="53">
        <f t="shared" si="9"/>
        <v>0</v>
      </c>
      <c r="P56" s="48">
        <f>VLOOKUP($B56,CLASS!$B$2:$R$362,15,FALSE)</f>
        <v>0</v>
      </c>
      <c r="Q56" s="53">
        <f t="shared" si="10"/>
        <v>0</v>
      </c>
      <c r="R56" s="53">
        <f t="shared" si="11"/>
        <v>100</v>
      </c>
      <c r="S56" s="48"/>
    </row>
    <row r="57" spans="1:19" ht="15">
      <c r="A57" s="25" t="s">
        <v>128</v>
      </c>
      <c r="B57" s="25">
        <v>112</v>
      </c>
      <c r="C57" s="50" t="s">
        <v>185</v>
      </c>
      <c r="D57" s="22" t="s">
        <v>115</v>
      </c>
      <c r="E57" s="22" t="s">
        <v>219</v>
      </c>
      <c r="F57" s="50" t="s">
        <v>308</v>
      </c>
      <c r="G57" s="22">
        <v>10</v>
      </c>
      <c r="H57" s="48">
        <f>VLOOKUP($B57,CLASS!$B$2:$R$362,7,FALSE)</f>
        <v>42</v>
      </c>
      <c r="I57" s="53">
        <f t="shared" si="6"/>
        <v>52</v>
      </c>
      <c r="J57" s="48">
        <f>VLOOKUP($B57,CLASS!$B$2:$R$362,9,FALSE)</f>
        <v>33</v>
      </c>
      <c r="K57" s="53">
        <f t="shared" si="7"/>
        <v>43</v>
      </c>
      <c r="L57" s="48">
        <f>VLOOKUP($B57,CLASS!$B$2:$R$362,11,FALSE)</f>
        <v>0</v>
      </c>
      <c r="M57" s="53">
        <f t="shared" si="8"/>
        <v>0</v>
      </c>
      <c r="N57" s="48">
        <f>VLOOKUP($B57,CLASS!$B$2:$R$362,13,FALSE)</f>
        <v>0</v>
      </c>
      <c r="O57" s="53">
        <f t="shared" si="9"/>
        <v>0</v>
      </c>
      <c r="P57" s="48">
        <f>VLOOKUP($B57,CLASS!$B$2:$R$362,15,FALSE)</f>
        <v>0</v>
      </c>
      <c r="Q57" s="53">
        <f t="shared" si="10"/>
        <v>0</v>
      </c>
      <c r="R57" s="53">
        <f t="shared" si="11"/>
        <v>95</v>
      </c>
      <c r="S57" s="48"/>
    </row>
    <row r="58" spans="1:19" ht="15">
      <c r="A58" s="25" t="s">
        <v>127</v>
      </c>
      <c r="B58" s="25">
        <v>139</v>
      </c>
      <c r="C58" s="55" t="s">
        <v>259</v>
      </c>
      <c r="D58" s="22" t="s">
        <v>36</v>
      </c>
      <c r="E58" s="22" t="s">
        <v>218</v>
      </c>
      <c r="F58" s="22" t="s">
        <v>308</v>
      </c>
      <c r="G58" s="22">
        <v>5</v>
      </c>
      <c r="H58" s="48">
        <f>VLOOKUP($B58,CLASS!$B$2:$R$362,7,FALSE)</f>
        <v>40</v>
      </c>
      <c r="I58" s="53">
        <f t="shared" si="6"/>
        <v>45</v>
      </c>
      <c r="J58" s="48">
        <f>VLOOKUP($B58,CLASS!$B$2:$R$362,9,FALSE)</f>
        <v>0</v>
      </c>
      <c r="K58" s="53">
        <f t="shared" si="7"/>
        <v>0</v>
      </c>
      <c r="L58" s="48">
        <f>VLOOKUP($B58,CLASS!$B$2:$R$362,11,FALSE)</f>
        <v>45</v>
      </c>
      <c r="M58" s="53">
        <f t="shared" si="8"/>
        <v>50</v>
      </c>
      <c r="N58" s="48">
        <f>VLOOKUP($B58,CLASS!$B$2:$R$362,13,FALSE)</f>
        <v>0</v>
      </c>
      <c r="O58" s="53">
        <f t="shared" si="9"/>
        <v>0</v>
      </c>
      <c r="P58" s="48">
        <f>VLOOKUP($B58,CLASS!$B$2:$R$362,15,FALSE)</f>
        <v>0</v>
      </c>
      <c r="Q58" s="53">
        <f t="shared" si="10"/>
        <v>0</v>
      </c>
      <c r="R58" s="53">
        <f t="shared" si="11"/>
        <v>95</v>
      </c>
      <c r="S58" s="51"/>
    </row>
    <row r="59" spans="1:19" ht="15">
      <c r="A59" s="25" t="s">
        <v>128</v>
      </c>
      <c r="B59" s="25">
        <v>161</v>
      </c>
      <c r="C59" s="55" t="s">
        <v>279</v>
      </c>
      <c r="D59" s="22" t="s">
        <v>289</v>
      </c>
      <c r="E59" s="22" t="s">
        <v>218</v>
      </c>
      <c r="F59" s="48" t="s">
        <v>308</v>
      </c>
      <c r="G59" s="22">
        <v>5</v>
      </c>
      <c r="H59" s="48">
        <f>VLOOKUP($B59,CLASS!$B$2:$R$362,7,FALSE)</f>
        <v>46</v>
      </c>
      <c r="I59" s="53">
        <f t="shared" si="6"/>
        <v>51</v>
      </c>
      <c r="J59" s="48">
        <f>VLOOKUP($B59,CLASS!$B$2:$R$362,9,FALSE)</f>
        <v>34</v>
      </c>
      <c r="K59" s="53">
        <f t="shared" si="7"/>
        <v>39</v>
      </c>
      <c r="L59" s="48">
        <f>VLOOKUP($B59,CLASS!$B$2:$R$362,11,FALSE)</f>
        <v>0</v>
      </c>
      <c r="M59" s="53">
        <f t="shared" si="8"/>
        <v>0</v>
      </c>
      <c r="N59" s="48">
        <f>VLOOKUP($B59,CLASS!$B$2:$R$362,13,FALSE)</f>
        <v>0</v>
      </c>
      <c r="O59" s="53">
        <f t="shared" si="9"/>
        <v>0</v>
      </c>
      <c r="P59" s="48">
        <f>VLOOKUP($B59,CLASS!$B$2:$R$362,15,FALSE)</f>
        <v>0</v>
      </c>
      <c r="Q59" s="53">
        <f t="shared" si="10"/>
        <v>0</v>
      </c>
      <c r="R59" s="53">
        <f t="shared" si="11"/>
        <v>90</v>
      </c>
      <c r="S59" s="48"/>
    </row>
    <row r="60" spans="1:19" ht="15">
      <c r="A60" s="25" t="s">
        <v>226</v>
      </c>
      <c r="B60" s="25">
        <v>155</v>
      </c>
      <c r="C60" s="55" t="s">
        <v>281</v>
      </c>
      <c r="D60" s="22" t="s">
        <v>282</v>
      </c>
      <c r="E60" s="22" t="s">
        <v>218</v>
      </c>
      <c r="F60" s="48" t="s">
        <v>308</v>
      </c>
      <c r="G60" s="22">
        <v>5</v>
      </c>
      <c r="H60" s="48">
        <f>VLOOKUP($B60,CLASS!$B$2:$R$362,7,FALSE)</f>
        <v>41</v>
      </c>
      <c r="I60" s="53">
        <f t="shared" si="6"/>
        <v>46</v>
      </c>
      <c r="J60" s="48">
        <f>VLOOKUP($B60,CLASS!$B$2:$R$362,9,FALSE)</f>
        <v>36</v>
      </c>
      <c r="K60" s="53">
        <f t="shared" si="7"/>
        <v>41</v>
      </c>
      <c r="L60" s="48">
        <f>VLOOKUP($B60,CLASS!$B$2:$R$362,11,FALSE)</f>
        <v>0</v>
      </c>
      <c r="M60" s="53">
        <f t="shared" si="8"/>
        <v>0</v>
      </c>
      <c r="N60" s="48">
        <f>VLOOKUP($B60,CLASS!$B$2:$R$362,13,FALSE)</f>
        <v>0</v>
      </c>
      <c r="O60" s="53">
        <f t="shared" si="9"/>
        <v>0</v>
      </c>
      <c r="P60" s="48">
        <f>VLOOKUP($B60,CLASS!$B$2:$R$362,15,FALSE)</f>
        <v>0</v>
      </c>
      <c r="Q60" s="53">
        <f t="shared" si="10"/>
        <v>0</v>
      </c>
      <c r="R60" s="53">
        <f t="shared" si="11"/>
        <v>87</v>
      </c>
      <c r="S60" s="48"/>
    </row>
    <row r="61" spans="1:19" ht="15">
      <c r="A61" s="25" t="s">
        <v>127</v>
      </c>
      <c r="B61" s="25">
        <v>102</v>
      </c>
      <c r="C61" s="55" t="s">
        <v>200</v>
      </c>
      <c r="D61" s="22" t="s">
        <v>27</v>
      </c>
      <c r="E61" s="22" t="s">
        <v>219</v>
      </c>
      <c r="F61" s="50" t="s">
        <v>308</v>
      </c>
      <c r="G61" s="22">
        <v>10</v>
      </c>
      <c r="H61" s="48">
        <f>VLOOKUP($B61,CLASS!$B$2:$R$362,7,FALSE)</f>
        <v>0</v>
      </c>
      <c r="I61" s="53">
        <f t="shared" si="6"/>
        <v>0</v>
      </c>
      <c r="J61" s="48">
        <f>VLOOKUP($B61,CLASS!$B$2:$R$362,9,FALSE)</f>
        <v>0</v>
      </c>
      <c r="K61" s="53">
        <f t="shared" si="7"/>
        <v>0</v>
      </c>
      <c r="L61" s="48">
        <f>VLOOKUP($B61,CLASS!$B$2:$R$362,11,FALSE)</f>
        <v>37</v>
      </c>
      <c r="M61" s="53">
        <f t="shared" si="8"/>
        <v>47</v>
      </c>
      <c r="N61" s="48">
        <f>VLOOKUP($B61,CLASS!$B$2:$R$362,13,FALSE)</f>
        <v>29</v>
      </c>
      <c r="O61" s="53">
        <f t="shared" si="9"/>
        <v>39</v>
      </c>
      <c r="P61" s="48">
        <f>VLOOKUP($B61,CLASS!$B$2:$R$362,15,FALSE)</f>
        <v>0</v>
      </c>
      <c r="Q61" s="53">
        <f t="shared" si="10"/>
        <v>0</v>
      </c>
      <c r="R61" s="53">
        <f t="shared" si="11"/>
        <v>86</v>
      </c>
      <c r="S61" s="51"/>
    </row>
    <row r="62" spans="1:19" ht="15">
      <c r="A62" s="25" t="s">
        <v>127</v>
      </c>
      <c r="B62" s="25">
        <v>184</v>
      </c>
      <c r="C62" s="55" t="s">
        <v>334</v>
      </c>
      <c r="D62" s="22" t="s">
        <v>335</v>
      </c>
      <c r="E62" s="22" t="s">
        <v>218</v>
      </c>
      <c r="F62" s="48" t="s">
        <v>308</v>
      </c>
      <c r="G62" s="22">
        <v>5</v>
      </c>
      <c r="H62" s="48">
        <f>VLOOKUP($B62,CLASS!$B$2:$R$362,7,FALSE)</f>
        <v>0</v>
      </c>
      <c r="I62" s="53">
        <f t="shared" si="6"/>
        <v>0</v>
      </c>
      <c r="J62" s="48">
        <f>VLOOKUP($B62,CLASS!$B$2:$R$362,9,FALSE)</f>
        <v>39</v>
      </c>
      <c r="K62" s="53">
        <f t="shared" si="7"/>
        <v>44</v>
      </c>
      <c r="L62" s="48">
        <f>VLOOKUP($B62,CLASS!$B$2:$R$362,11,FALSE)</f>
        <v>0</v>
      </c>
      <c r="M62" s="53">
        <f t="shared" si="8"/>
        <v>0</v>
      </c>
      <c r="N62" s="48">
        <f>VLOOKUP($B62,CLASS!$B$2:$R$362,13,FALSE)</f>
        <v>33</v>
      </c>
      <c r="O62" s="53">
        <f t="shared" si="9"/>
        <v>38</v>
      </c>
      <c r="P62" s="48">
        <f>VLOOKUP($B62,CLASS!$B$2:$R$362,15,FALSE)</f>
        <v>0</v>
      </c>
      <c r="Q62" s="53">
        <f t="shared" si="10"/>
        <v>0</v>
      </c>
      <c r="R62" s="53">
        <f t="shared" si="11"/>
        <v>82</v>
      </c>
      <c r="S62" s="48"/>
    </row>
    <row r="63" spans="1:19" ht="15">
      <c r="A63" s="25" t="s">
        <v>126</v>
      </c>
      <c r="B63" s="25">
        <v>107</v>
      </c>
      <c r="C63" s="50" t="s">
        <v>203</v>
      </c>
      <c r="D63" s="22" t="s">
        <v>112</v>
      </c>
      <c r="E63" s="22" t="s">
        <v>219</v>
      </c>
      <c r="F63" s="50" t="s">
        <v>308</v>
      </c>
      <c r="G63" s="22">
        <v>10</v>
      </c>
      <c r="H63" s="48">
        <f>VLOOKUP($B63,CLASS!$B$2:$R$362,7,FALSE)</f>
        <v>34</v>
      </c>
      <c r="I63" s="53">
        <f t="shared" si="6"/>
        <v>44</v>
      </c>
      <c r="J63" s="48">
        <f>VLOOKUP($B63,CLASS!$B$2:$R$362,9,FALSE)</f>
        <v>0</v>
      </c>
      <c r="K63" s="53">
        <f t="shared" si="7"/>
        <v>0</v>
      </c>
      <c r="L63" s="48">
        <f>VLOOKUP($B63,CLASS!$B$2:$R$362,11,FALSE)</f>
        <v>0</v>
      </c>
      <c r="M63" s="53">
        <f t="shared" si="8"/>
        <v>0</v>
      </c>
      <c r="N63" s="48">
        <f>VLOOKUP($B63,CLASS!$B$2:$R$362,13,FALSE)</f>
        <v>0</v>
      </c>
      <c r="O63" s="53">
        <f t="shared" si="9"/>
        <v>0</v>
      </c>
      <c r="P63" s="48">
        <f>VLOOKUP($B63,CLASS!$B$2:$R$362,15,FALSE)</f>
        <v>27</v>
      </c>
      <c r="Q63" s="53">
        <f t="shared" si="10"/>
        <v>37</v>
      </c>
      <c r="R63" s="53">
        <f t="shared" si="11"/>
        <v>81</v>
      </c>
      <c r="S63" s="48"/>
    </row>
    <row r="64" spans="1:19" ht="15">
      <c r="A64" s="25" t="s">
        <v>128</v>
      </c>
      <c r="B64" s="25">
        <v>85</v>
      </c>
      <c r="C64" s="24" t="s">
        <v>188</v>
      </c>
      <c r="D64" s="22" t="s">
        <v>98</v>
      </c>
      <c r="E64" s="22" t="s">
        <v>219</v>
      </c>
      <c r="F64" s="48" t="s">
        <v>308</v>
      </c>
      <c r="G64" s="22">
        <v>10</v>
      </c>
      <c r="H64" s="48">
        <f>VLOOKUP($B64,CLASS!$B$2:$R$362,7,FALSE)</f>
        <v>0</v>
      </c>
      <c r="I64" s="53">
        <f t="shared" si="6"/>
        <v>0</v>
      </c>
      <c r="J64" s="48">
        <f>VLOOKUP($B64,CLASS!$B$2:$R$362,9,FALSE)</f>
        <v>0</v>
      </c>
      <c r="K64" s="53">
        <f t="shared" si="7"/>
        <v>0</v>
      </c>
      <c r="L64" s="48">
        <f>VLOOKUP($B64,CLASS!$B$2:$R$362,11,FALSE)</f>
        <v>34</v>
      </c>
      <c r="M64" s="53">
        <f t="shared" si="8"/>
        <v>44</v>
      </c>
      <c r="N64" s="48">
        <f>VLOOKUP($B64,CLASS!$B$2:$R$362,13,FALSE)</f>
        <v>25</v>
      </c>
      <c r="O64" s="53">
        <f t="shared" si="9"/>
        <v>35</v>
      </c>
      <c r="P64" s="48">
        <f>VLOOKUP($B64,CLASS!$B$2:$R$362,15,FALSE)</f>
        <v>0</v>
      </c>
      <c r="Q64" s="53">
        <f t="shared" si="10"/>
        <v>0</v>
      </c>
      <c r="R64" s="53">
        <f t="shared" si="11"/>
        <v>79</v>
      </c>
      <c r="S64" s="48"/>
    </row>
    <row r="65" spans="1:19" ht="15">
      <c r="A65" s="25" t="s">
        <v>226</v>
      </c>
      <c r="B65" s="25">
        <v>174</v>
      </c>
      <c r="C65" s="24" t="s">
        <v>317</v>
      </c>
      <c r="D65" s="22" t="s">
        <v>43</v>
      </c>
      <c r="E65" s="22" t="s">
        <v>218</v>
      </c>
      <c r="F65" s="48" t="s">
        <v>308</v>
      </c>
      <c r="G65" s="22">
        <v>5</v>
      </c>
      <c r="H65" s="48">
        <f>VLOOKUP($B65,CLASS!$B$2:$R$362,7,FALSE)</f>
        <v>0</v>
      </c>
      <c r="I65" s="53">
        <f t="shared" si="6"/>
        <v>0</v>
      </c>
      <c r="J65" s="48">
        <f>VLOOKUP($B65,CLASS!$B$2:$R$362,9,FALSE)</f>
        <v>43</v>
      </c>
      <c r="K65" s="53">
        <f t="shared" si="7"/>
        <v>48</v>
      </c>
      <c r="L65" s="48">
        <f>VLOOKUP($B65,CLASS!$B$2:$R$362,11,FALSE)</f>
        <v>0</v>
      </c>
      <c r="M65" s="53">
        <f t="shared" si="8"/>
        <v>0</v>
      </c>
      <c r="N65" s="48">
        <f>VLOOKUP($B65,CLASS!$B$2:$R$362,13,FALSE)</f>
        <v>25</v>
      </c>
      <c r="O65" s="53">
        <f t="shared" si="9"/>
        <v>30</v>
      </c>
      <c r="P65" s="48">
        <f>VLOOKUP($B65,CLASS!$B$2:$R$362,15,FALSE)</f>
        <v>0</v>
      </c>
      <c r="Q65" s="53">
        <f t="shared" si="10"/>
        <v>0</v>
      </c>
      <c r="R65" s="53">
        <f t="shared" si="11"/>
        <v>78</v>
      </c>
      <c r="S65" s="51"/>
    </row>
    <row r="66" spans="1:19" ht="15">
      <c r="A66" s="25" t="s">
        <v>126</v>
      </c>
      <c r="B66" s="25">
        <v>26</v>
      </c>
      <c r="C66" s="55" t="s">
        <v>150</v>
      </c>
      <c r="D66" s="22" t="s">
        <v>56</v>
      </c>
      <c r="E66" s="22" t="s">
        <v>218</v>
      </c>
      <c r="F66" s="48" t="s">
        <v>308</v>
      </c>
      <c r="G66" s="22">
        <v>5</v>
      </c>
      <c r="H66" s="48">
        <f>VLOOKUP($B66,CLASS!$B$2:$R$362,7,FALSE)</f>
        <v>60</v>
      </c>
      <c r="I66" s="53">
        <f aca="true" t="shared" si="12" ref="I66:I97">IF(IF(H66,H66+$G66,0)&lt;=70,IF(H66,H66+$G66,0),70)</f>
        <v>65</v>
      </c>
      <c r="J66" s="48">
        <f>VLOOKUP($B66,CLASS!$B$2:$R$362,9,FALSE)</f>
        <v>0</v>
      </c>
      <c r="K66" s="53">
        <f aca="true" t="shared" si="13" ref="K66:K97">IF(IF(J66,J66+$G66,0)&lt;=70,IF(J66,J66+$G66,0),70)</f>
        <v>0</v>
      </c>
      <c r="L66" s="48">
        <f>VLOOKUP($B66,CLASS!$B$2:$R$362,11,FALSE)</f>
        <v>0</v>
      </c>
      <c r="M66" s="53">
        <f aca="true" t="shared" si="14" ref="M66:M97">IF(IF(L66,L66+$G66,0)&lt;=70,IF(L66,L66+$G66,0),70)</f>
        <v>0</v>
      </c>
      <c r="N66" s="48">
        <f>VLOOKUP($B66,CLASS!$B$2:$R$362,13,FALSE)</f>
        <v>0</v>
      </c>
      <c r="O66" s="53">
        <f aca="true" t="shared" si="15" ref="O66:O97">IF(IF(N66,N66+$G66,0)&lt;=70,IF(N66,N66+$G66,0),70)</f>
        <v>0</v>
      </c>
      <c r="P66" s="48">
        <f>VLOOKUP($B66,CLASS!$B$2:$R$362,15,FALSE)</f>
        <v>0</v>
      </c>
      <c r="Q66" s="53">
        <f aca="true" t="shared" si="16" ref="Q66:Q97">IF(IF(P66,P66+$G66,0)&lt;=70,IF(P66,P66+$G66,0),70)</f>
        <v>0</v>
      </c>
      <c r="R66" s="53">
        <f aca="true" t="shared" si="17" ref="R66:R97">I66+K66+M66+O66+Q66</f>
        <v>65</v>
      </c>
      <c r="S66" s="48"/>
    </row>
    <row r="67" spans="1:19" ht="15">
      <c r="A67" s="25" t="s">
        <v>126</v>
      </c>
      <c r="B67" s="25">
        <v>123</v>
      </c>
      <c r="C67" s="55" t="s">
        <v>129</v>
      </c>
      <c r="D67" s="22" t="s">
        <v>26</v>
      </c>
      <c r="E67" s="22" t="s">
        <v>219</v>
      </c>
      <c r="F67" s="50" t="s">
        <v>308</v>
      </c>
      <c r="G67" s="22">
        <v>10</v>
      </c>
      <c r="H67" s="48">
        <f>VLOOKUP($B67,CLASS!$B$2:$R$362,7,FALSE)</f>
        <v>0</v>
      </c>
      <c r="I67" s="53">
        <f t="shared" si="12"/>
        <v>0</v>
      </c>
      <c r="J67" s="48">
        <f>VLOOKUP($B67,CLASS!$B$2:$R$362,9,FALSE)</f>
        <v>17</v>
      </c>
      <c r="K67" s="53">
        <f t="shared" si="13"/>
        <v>27</v>
      </c>
      <c r="L67" s="48">
        <f>VLOOKUP($B67,CLASS!$B$2:$R$362,11,FALSE)</f>
        <v>0</v>
      </c>
      <c r="M67" s="53">
        <f t="shared" si="14"/>
        <v>0</v>
      </c>
      <c r="N67" s="48">
        <f>VLOOKUP($B67,CLASS!$B$2:$R$362,13,FALSE)</f>
        <v>26</v>
      </c>
      <c r="O67" s="53">
        <f t="shared" si="15"/>
        <v>36</v>
      </c>
      <c r="P67" s="48">
        <f>VLOOKUP($B67,CLASS!$B$2:$R$362,15,FALSE)</f>
        <v>0</v>
      </c>
      <c r="Q67" s="53">
        <f t="shared" si="16"/>
        <v>0</v>
      </c>
      <c r="R67" s="53">
        <f t="shared" si="17"/>
        <v>63</v>
      </c>
      <c r="S67" s="48"/>
    </row>
    <row r="68" spans="1:19" ht="15">
      <c r="A68" s="25" t="s">
        <v>127</v>
      </c>
      <c r="B68" s="25">
        <v>82</v>
      </c>
      <c r="C68" s="50" t="s">
        <v>131</v>
      </c>
      <c r="D68" s="22" t="s">
        <v>36</v>
      </c>
      <c r="E68" s="22" t="s">
        <v>219</v>
      </c>
      <c r="F68" s="48" t="s">
        <v>308</v>
      </c>
      <c r="G68" s="22">
        <v>10</v>
      </c>
      <c r="H68" s="48">
        <f>VLOOKUP($B68,CLASS!$B$2:$R$362,7,FALSE)</f>
        <v>51</v>
      </c>
      <c r="I68" s="53">
        <f t="shared" si="12"/>
        <v>61</v>
      </c>
      <c r="J68" s="48">
        <f>VLOOKUP($B68,CLASS!$B$2:$R$362,9,FALSE)</f>
        <v>0</v>
      </c>
      <c r="K68" s="53">
        <f t="shared" si="13"/>
        <v>0</v>
      </c>
      <c r="L68" s="48">
        <f>VLOOKUP($B68,CLASS!$B$2:$R$362,11,FALSE)</f>
        <v>0</v>
      </c>
      <c r="M68" s="53">
        <f t="shared" si="14"/>
        <v>0</v>
      </c>
      <c r="N68" s="48">
        <f>VLOOKUP($B68,CLASS!$B$2:$R$362,13,FALSE)</f>
        <v>0</v>
      </c>
      <c r="O68" s="53">
        <f t="shared" si="15"/>
        <v>0</v>
      </c>
      <c r="P68" s="48">
        <f>VLOOKUP($B68,CLASS!$B$2:$R$362,15,FALSE)</f>
        <v>0</v>
      </c>
      <c r="Q68" s="53">
        <f t="shared" si="16"/>
        <v>0</v>
      </c>
      <c r="R68" s="53">
        <f t="shared" si="17"/>
        <v>61</v>
      </c>
      <c r="S68" s="51"/>
    </row>
    <row r="69" spans="1:19" ht="15">
      <c r="A69" s="25" t="s">
        <v>128</v>
      </c>
      <c r="B69" s="25">
        <v>22</v>
      </c>
      <c r="C69" s="50" t="s">
        <v>131</v>
      </c>
      <c r="D69" s="22" t="s">
        <v>53</v>
      </c>
      <c r="E69" s="22" t="s">
        <v>218</v>
      </c>
      <c r="F69" s="48" t="s">
        <v>308</v>
      </c>
      <c r="G69" s="22">
        <v>5</v>
      </c>
      <c r="H69" s="48">
        <f>VLOOKUP($B69,CLASS!$B$2:$R$362,7,FALSE)</f>
        <v>55</v>
      </c>
      <c r="I69" s="53">
        <f t="shared" si="12"/>
        <v>60</v>
      </c>
      <c r="J69" s="48">
        <f>VLOOKUP($B69,CLASS!$B$2:$R$362,9,FALSE)</f>
        <v>0</v>
      </c>
      <c r="K69" s="53">
        <f t="shared" si="13"/>
        <v>0</v>
      </c>
      <c r="L69" s="48">
        <f>VLOOKUP($B69,CLASS!$B$2:$R$362,11,FALSE)</f>
        <v>0</v>
      </c>
      <c r="M69" s="53">
        <f t="shared" si="14"/>
        <v>0</v>
      </c>
      <c r="N69" s="48">
        <f>VLOOKUP($B69,CLASS!$B$2:$R$362,13,FALSE)</f>
        <v>0</v>
      </c>
      <c r="O69" s="53">
        <f t="shared" si="15"/>
        <v>0</v>
      </c>
      <c r="P69" s="48">
        <f>VLOOKUP($B69,CLASS!$B$2:$R$362,15,FALSE)</f>
        <v>0</v>
      </c>
      <c r="Q69" s="53">
        <f t="shared" si="16"/>
        <v>0</v>
      </c>
      <c r="R69" s="53">
        <f t="shared" si="17"/>
        <v>60</v>
      </c>
      <c r="S69" s="48"/>
    </row>
    <row r="70" spans="1:19" ht="15">
      <c r="A70" s="25" t="s">
        <v>128</v>
      </c>
      <c r="B70" s="25">
        <v>166</v>
      </c>
      <c r="C70" s="24" t="s">
        <v>297</v>
      </c>
      <c r="D70" s="22" t="s">
        <v>296</v>
      </c>
      <c r="E70" s="22" t="s">
        <v>217</v>
      </c>
      <c r="F70" s="48" t="s">
        <v>308</v>
      </c>
      <c r="G70" s="22">
        <v>0</v>
      </c>
      <c r="H70" s="48">
        <f>VLOOKUP($B70,CLASS!$B$2:$R$362,7,FALSE)</f>
        <v>59</v>
      </c>
      <c r="I70" s="53">
        <f t="shared" si="12"/>
        <v>59</v>
      </c>
      <c r="J70" s="48">
        <f>VLOOKUP($B70,CLASS!$B$2:$R$362,9,FALSE)</f>
        <v>0</v>
      </c>
      <c r="K70" s="53">
        <f t="shared" si="13"/>
        <v>0</v>
      </c>
      <c r="L70" s="48">
        <f>VLOOKUP($B70,CLASS!$B$2:$R$362,11,FALSE)</f>
        <v>0</v>
      </c>
      <c r="M70" s="53">
        <f t="shared" si="14"/>
        <v>0</v>
      </c>
      <c r="N70" s="48">
        <f>VLOOKUP($B70,CLASS!$B$2:$R$362,13,FALSE)</f>
        <v>0</v>
      </c>
      <c r="O70" s="53">
        <f t="shared" si="15"/>
        <v>0</v>
      </c>
      <c r="P70" s="48">
        <f>VLOOKUP($B70,CLASS!$B$2:$R$362,15,FALSE)</f>
        <v>0</v>
      </c>
      <c r="Q70" s="53">
        <f t="shared" si="16"/>
        <v>0</v>
      </c>
      <c r="R70" s="53">
        <f t="shared" si="17"/>
        <v>59</v>
      </c>
      <c r="S70" s="48"/>
    </row>
    <row r="71" spans="1:19" ht="15">
      <c r="A71" s="25" t="s">
        <v>127</v>
      </c>
      <c r="B71" s="25">
        <v>13</v>
      </c>
      <c r="C71" s="24" t="s">
        <v>140</v>
      </c>
      <c r="D71" s="22" t="s">
        <v>49</v>
      </c>
      <c r="E71" s="22" t="s">
        <v>217</v>
      </c>
      <c r="F71" s="22" t="s">
        <v>308</v>
      </c>
      <c r="G71" s="22">
        <v>0</v>
      </c>
      <c r="H71" s="48">
        <f>VLOOKUP($B71,CLASS!$B$2:$R$362,7,FALSE)</f>
        <v>0</v>
      </c>
      <c r="I71" s="53">
        <f t="shared" si="12"/>
        <v>0</v>
      </c>
      <c r="J71" s="48">
        <f>VLOOKUP($B71,CLASS!$B$2:$R$362,9,FALSE)</f>
        <v>0</v>
      </c>
      <c r="K71" s="53">
        <f t="shared" si="13"/>
        <v>0</v>
      </c>
      <c r="L71" s="48">
        <f>VLOOKUP($B71,CLASS!$B$2:$R$362,11,FALSE)</f>
        <v>59</v>
      </c>
      <c r="M71" s="53">
        <f t="shared" si="14"/>
        <v>59</v>
      </c>
      <c r="N71" s="48">
        <f>VLOOKUP($B71,CLASS!$B$2:$R$362,13,FALSE)</f>
        <v>0</v>
      </c>
      <c r="O71" s="53">
        <f t="shared" si="15"/>
        <v>0</v>
      </c>
      <c r="P71" s="48">
        <f>VLOOKUP($B71,CLASS!$B$2:$R$362,15,FALSE)</f>
        <v>0</v>
      </c>
      <c r="Q71" s="53">
        <f t="shared" si="16"/>
        <v>0</v>
      </c>
      <c r="R71" s="53">
        <f t="shared" si="17"/>
        <v>59</v>
      </c>
      <c r="S71" s="48"/>
    </row>
    <row r="72" spans="1:19" ht="15">
      <c r="A72" s="25" t="s">
        <v>128</v>
      </c>
      <c r="B72" s="25">
        <v>168</v>
      </c>
      <c r="C72" s="24" t="s">
        <v>300</v>
      </c>
      <c r="D72" s="22" t="s">
        <v>301</v>
      </c>
      <c r="E72" s="22" t="s">
        <v>217</v>
      </c>
      <c r="F72" s="22" t="s">
        <v>308</v>
      </c>
      <c r="G72" s="22">
        <v>0</v>
      </c>
      <c r="H72" s="48">
        <f>VLOOKUP($B72,CLASS!$B$2:$R$362,7,FALSE)</f>
        <v>55</v>
      </c>
      <c r="I72" s="53">
        <f t="shared" si="12"/>
        <v>55</v>
      </c>
      <c r="J72" s="48">
        <f>VLOOKUP($B72,CLASS!$B$2:$R$362,9,FALSE)</f>
        <v>0</v>
      </c>
      <c r="K72" s="53">
        <f t="shared" si="13"/>
        <v>0</v>
      </c>
      <c r="L72" s="48">
        <f>VLOOKUP($B72,CLASS!$B$2:$R$362,11,FALSE)</f>
        <v>0</v>
      </c>
      <c r="M72" s="53">
        <f t="shared" si="14"/>
        <v>0</v>
      </c>
      <c r="N72" s="48">
        <f>VLOOKUP($B72,CLASS!$B$2:$R$362,13,FALSE)</f>
        <v>0</v>
      </c>
      <c r="O72" s="53">
        <f t="shared" si="15"/>
        <v>0</v>
      </c>
      <c r="P72" s="48">
        <f>VLOOKUP($B72,CLASS!$B$2:$R$362,15,FALSE)</f>
        <v>0</v>
      </c>
      <c r="Q72" s="53">
        <f t="shared" si="16"/>
        <v>0</v>
      </c>
      <c r="R72" s="53">
        <f t="shared" si="17"/>
        <v>55</v>
      </c>
      <c r="S72" s="48"/>
    </row>
    <row r="73" spans="1:19" ht="15">
      <c r="A73" s="25" t="s">
        <v>126</v>
      </c>
      <c r="B73" s="25">
        <v>1</v>
      </c>
      <c r="C73" s="24" t="s">
        <v>129</v>
      </c>
      <c r="D73" s="22" t="s">
        <v>34</v>
      </c>
      <c r="E73" s="22" t="s">
        <v>217</v>
      </c>
      <c r="F73" s="22" t="s">
        <v>308</v>
      </c>
      <c r="G73" s="22">
        <v>0</v>
      </c>
      <c r="H73" s="48">
        <f>VLOOKUP($B73,CLASS!$B$2:$R$362,7,FALSE)</f>
        <v>0</v>
      </c>
      <c r="I73" s="53">
        <f t="shared" si="12"/>
        <v>0</v>
      </c>
      <c r="J73" s="48">
        <f>VLOOKUP($B73,CLASS!$B$2:$R$362,9,FALSE)</f>
        <v>55</v>
      </c>
      <c r="K73" s="53">
        <f t="shared" si="13"/>
        <v>55</v>
      </c>
      <c r="L73" s="48">
        <f>VLOOKUP($B73,CLASS!$B$2:$R$362,11,FALSE)</f>
        <v>0</v>
      </c>
      <c r="M73" s="53">
        <f t="shared" si="14"/>
        <v>0</v>
      </c>
      <c r="N73" s="48">
        <f>VLOOKUP($B73,CLASS!$B$2:$R$362,13,FALSE)</f>
        <v>0</v>
      </c>
      <c r="O73" s="53">
        <f t="shared" si="15"/>
        <v>0</v>
      </c>
      <c r="P73" s="48">
        <f>VLOOKUP($B73,CLASS!$B$2:$R$362,15,FALSE)</f>
        <v>0</v>
      </c>
      <c r="Q73" s="53">
        <f t="shared" si="16"/>
        <v>0</v>
      </c>
      <c r="R73" s="53">
        <f t="shared" si="17"/>
        <v>55</v>
      </c>
      <c r="S73" s="48"/>
    </row>
    <row r="74" spans="1:19" ht="15">
      <c r="A74" s="25" t="s">
        <v>128</v>
      </c>
      <c r="B74" s="25">
        <v>167</v>
      </c>
      <c r="C74" s="55" t="s">
        <v>298</v>
      </c>
      <c r="D74" s="22" t="s">
        <v>299</v>
      </c>
      <c r="E74" s="22" t="s">
        <v>217</v>
      </c>
      <c r="F74" s="48" t="s">
        <v>308</v>
      </c>
      <c r="G74" s="22">
        <v>0</v>
      </c>
      <c r="H74" s="48">
        <f>VLOOKUP($B74,CLASS!$B$2:$R$362,7,FALSE)</f>
        <v>54</v>
      </c>
      <c r="I74" s="53">
        <f t="shared" si="12"/>
        <v>54</v>
      </c>
      <c r="J74" s="48">
        <f>VLOOKUP($B74,CLASS!$B$2:$R$362,9,FALSE)</f>
        <v>0</v>
      </c>
      <c r="K74" s="53">
        <f t="shared" si="13"/>
        <v>0</v>
      </c>
      <c r="L74" s="48">
        <f>VLOOKUP($B74,CLASS!$B$2:$R$362,11,FALSE)</f>
        <v>0</v>
      </c>
      <c r="M74" s="53">
        <f t="shared" si="14"/>
        <v>0</v>
      </c>
      <c r="N74" s="48">
        <f>VLOOKUP($B74,CLASS!$B$2:$R$362,13,FALSE)</f>
        <v>0</v>
      </c>
      <c r="O74" s="53">
        <f t="shared" si="15"/>
        <v>0</v>
      </c>
      <c r="P74" s="48">
        <f>VLOOKUP($B74,CLASS!$B$2:$R$362,15,FALSE)</f>
        <v>0</v>
      </c>
      <c r="Q74" s="53">
        <f t="shared" si="16"/>
        <v>0</v>
      </c>
      <c r="R74" s="53">
        <f t="shared" si="17"/>
        <v>54</v>
      </c>
      <c r="S74" s="22"/>
    </row>
    <row r="75" spans="1:19" ht="15">
      <c r="A75" s="25" t="s">
        <v>226</v>
      </c>
      <c r="B75" s="25">
        <v>160</v>
      </c>
      <c r="C75" s="55" t="s">
        <v>287</v>
      </c>
      <c r="D75" s="22" t="s">
        <v>288</v>
      </c>
      <c r="E75" s="22" t="s">
        <v>217</v>
      </c>
      <c r="F75" s="48" t="s">
        <v>308</v>
      </c>
      <c r="G75" s="22">
        <v>0</v>
      </c>
      <c r="H75" s="48">
        <f>VLOOKUP($B75,CLASS!$B$2:$R$362,7,FALSE)</f>
        <v>54</v>
      </c>
      <c r="I75" s="53">
        <f t="shared" si="12"/>
        <v>54</v>
      </c>
      <c r="J75" s="48">
        <f>VLOOKUP($B75,CLASS!$B$2:$R$362,9,FALSE)</f>
        <v>0</v>
      </c>
      <c r="K75" s="53">
        <f t="shared" si="13"/>
        <v>0</v>
      </c>
      <c r="L75" s="48">
        <f>VLOOKUP($B75,CLASS!$B$2:$R$362,11,FALSE)</f>
        <v>0</v>
      </c>
      <c r="M75" s="53">
        <f t="shared" si="14"/>
        <v>0</v>
      </c>
      <c r="N75" s="48">
        <f>VLOOKUP($B75,CLASS!$B$2:$R$362,13,FALSE)</f>
        <v>0</v>
      </c>
      <c r="O75" s="53">
        <f t="shared" si="15"/>
        <v>0</v>
      </c>
      <c r="P75" s="48">
        <f>VLOOKUP($B75,CLASS!$B$2:$R$362,15,FALSE)</f>
        <v>0</v>
      </c>
      <c r="Q75" s="53">
        <f t="shared" si="16"/>
        <v>0</v>
      </c>
      <c r="R75" s="53">
        <f t="shared" si="17"/>
        <v>54</v>
      </c>
      <c r="S75" s="48"/>
    </row>
    <row r="76" spans="1:19" ht="15">
      <c r="A76" s="25" t="s">
        <v>127</v>
      </c>
      <c r="B76" s="25">
        <v>133</v>
      </c>
      <c r="C76" s="55" t="s">
        <v>240</v>
      </c>
      <c r="D76" s="22" t="s">
        <v>241</v>
      </c>
      <c r="E76" s="22" t="s">
        <v>218</v>
      </c>
      <c r="F76" s="50" t="s">
        <v>308</v>
      </c>
      <c r="G76" s="22">
        <v>5</v>
      </c>
      <c r="H76" s="48">
        <f>VLOOKUP($B76,CLASS!$B$2:$R$362,7,FALSE)</f>
        <v>48</v>
      </c>
      <c r="I76" s="53">
        <f t="shared" si="12"/>
        <v>53</v>
      </c>
      <c r="J76" s="48">
        <f>VLOOKUP($B76,CLASS!$B$2:$R$362,9,FALSE)</f>
        <v>0</v>
      </c>
      <c r="K76" s="53">
        <f t="shared" si="13"/>
        <v>0</v>
      </c>
      <c r="L76" s="48">
        <f>VLOOKUP($B76,CLASS!$B$2:$R$362,11,FALSE)</f>
        <v>0</v>
      </c>
      <c r="M76" s="53">
        <f t="shared" si="14"/>
        <v>0</v>
      </c>
      <c r="N76" s="48">
        <f>VLOOKUP($B76,CLASS!$B$2:$R$362,13,FALSE)</f>
        <v>0</v>
      </c>
      <c r="O76" s="53">
        <f t="shared" si="15"/>
        <v>0</v>
      </c>
      <c r="P76" s="48">
        <f>VLOOKUP($B76,CLASS!$B$2:$R$362,15,FALSE)</f>
        <v>0</v>
      </c>
      <c r="Q76" s="53">
        <f t="shared" si="16"/>
        <v>0</v>
      </c>
      <c r="R76" s="53">
        <f t="shared" si="17"/>
        <v>53</v>
      </c>
      <c r="S76" s="48"/>
    </row>
    <row r="77" spans="1:19" ht="15">
      <c r="A77" s="25" t="s">
        <v>127</v>
      </c>
      <c r="B77" s="25">
        <v>140</v>
      </c>
      <c r="C77" s="55" t="s">
        <v>260</v>
      </c>
      <c r="D77" s="22" t="s">
        <v>261</v>
      </c>
      <c r="E77" s="22" t="s">
        <v>218</v>
      </c>
      <c r="F77" s="48" t="s">
        <v>308</v>
      </c>
      <c r="G77" s="22">
        <v>5</v>
      </c>
      <c r="H77" s="48">
        <f>VLOOKUP($B77,CLASS!$B$2:$R$362,7,FALSE)</f>
        <v>48</v>
      </c>
      <c r="I77" s="53">
        <f t="shared" si="12"/>
        <v>53</v>
      </c>
      <c r="J77" s="48">
        <f>VLOOKUP($B77,CLASS!$B$2:$R$362,9,FALSE)</f>
        <v>0</v>
      </c>
      <c r="K77" s="53">
        <f t="shared" si="13"/>
        <v>0</v>
      </c>
      <c r="L77" s="48">
        <f>VLOOKUP($B77,CLASS!$B$2:$R$362,11,FALSE)</f>
        <v>0</v>
      </c>
      <c r="M77" s="53">
        <f t="shared" si="14"/>
        <v>0</v>
      </c>
      <c r="N77" s="48">
        <f>VLOOKUP($B77,CLASS!$B$2:$R$362,13,FALSE)</f>
        <v>0</v>
      </c>
      <c r="O77" s="53">
        <f t="shared" si="15"/>
        <v>0</v>
      </c>
      <c r="P77" s="48">
        <f>VLOOKUP($B77,CLASS!$B$2:$R$362,15,FALSE)</f>
        <v>0</v>
      </c>
      <c r="Q77" s="53">
        <f t="shared" si="16"/>
        <v>0</v>
      </c>
      <c r="R77" s="53">
        <f t="shared" si="17"/>
        <v>53</v>
      </c>
      <c r="S77" s="48"/>
    </row>
    <row r="78" spans="1:19" ht="15">
      <c r="A78" s="25" t="s">
        <v>128</v>
      </c>
      <c r="B78" s="25">
        <v>171</v>
      </c>
      <c r="C78" s="55" t="s">
        <v>284</v>
      </c>
      <c r="D78" s="22" t="s">
        <v>305</v>
      </c>
      <c r="E78" s="22" t="s">
        <v>218</v>
      </c>
      <c r="F78" s="48" t="s">
        <v>308</v>
      </c>
      <c r="G78" s="22">
        <v>5</v>
      </c>
      <c r="H78" s="48">
        <f>VLOOKUP($B78,CLASS!$B$2:$R$362,7,FALSE)</f>
        <v>47</v>
      </c>
      <c r="I78" s="53">
        <f t="shared" si="12"/>
        <v>52</v>
      </c>
      <c r="J78" s="48">
        <f>VLOOKUP($B78,CLASS!$B$2:$R$362,9,FALSE)</f>
        <v>0</v>
      </c>
      <c r="K78" s="53">
        <f t="shared" si="13"/>
        <v>0</v>
      </c>
      <c r="L78" s="48">
        <f>VLOOKUP($B78,CLASS!$B$2:$R$362,11,FALSE)</f>
        <v>0</v>
      </c>
      <c r="M78" s="53">
        <f t="shared" si="14"/>
        <v>0</v>
      </c>
      <c r="N78" s="48">
        <f>VLOOKUP($B78,CLASS!$B$2:$R$362,13,FALSE)</f>
        <v>0</v>
      </c>
      <c r="O78" s="53">
        <f t="shared" si="15"/>
        <v>0</v>
      </c>
      <c r="P78" s="48">
        <f>VLOOKUP($B78,CLASS!$B$2:$R$362,15,FALSE)</f>
        <v>0</v>
      </c>
      <c r="Q78" s="53">
        <f t="shared" si="16"/>
        <v>0</v>
      </c>
      <c r="R78" s="53">
        <f t="shared" si="17"/>
        <v>52</v>
      </c>
      <c r="S78" s="48"/>
    </row>
    <row r="79" spans="1:19" ht="15">
      <c r="A79" s="25" t="s">
        <v>126</v>
      </c>
      <c r="B79" s="25">
        <v>176</v>
      </c>
      <c r="C79" s="55" t="s">
        <v>320</v>
      </c>
      <c r="D79" s="22" t="s">
        <v>321</v>
      </c>
      <c r="E79" s="22" t="s">
        <v>218</v>
      </c>
      <c r="F79" s="22" t="s">
        <v>308</v>
      </c>
      <c r="G79" s="22">
        <v>5</v>
      </c>
      <c r="H79" s="48">
        <f>VLOOKUP($B79,CLASS!$B$2:$R$362,7,FALSE)</f>
        <v>0</v>
      </c>
      <c r="I79" s="53">
        <f t="shared" si="12"/>
        <v>0</v>
      </c>
      <c r="J79" s="48">
        <f>VLOOKUP($B79,CLASS!$B$2:$R$362,9,FALSE)</f>
        <v>47</v>
      </c>
      <c r="K79" s="53">
        <f t="shared" si="13"/>
        <v>52</v>
      </c>
      <c r="L79" s="48">
        <f>VLOOKUP($B79,CLASS!$B$2:$R$362,11,FALSE)</f>
        <v>0</v>
      </c>
      <c r="M79" s="53">
        <f t="shared" si="14"/>
        <v>0</v>
      </c>
      <c r="N79" s="48">
        <f>VLOOKUP($B79,CLASS!$B$2:$R$362,13,FALSE)</f>
        <v>0</v>
      </c>
      <c r="O79" s="53">
        <f t="shared" si="15"/>
        <v>0</v>
      </c>
      <c r="P79" s="48">
        <f>VLOOKUP($B79,CLASS!$B$2:$R$362,15,FALSE)</f>
        <v>0</v>
      </c>
      <c r="Q79" s="53">
        <f t="shared" si="16"/>
        <v>0</v>
      </c>
      <c r="R79" s="53">
        <f t="shared" si="17"/>
        <v>52</v>
      </c>
      <c r="S79" s="48"/>
    </row>
    <row r="80" spans="1:19" ht="15">
      <c r="A80" s="25" t="s">
        <v>127</v>
      </c>
      <c r="B80" s="25">
        <v>4</v>
      </c>
      <c r="C80" s="55" t="s">
        <v>132</v>
      </c>
      <c r="D80" s="22" t="s">
        <v>42</v>
      </c>
      <c r="E80" s="22" t="s">
        <v>217</v>
      </c>
      <c r="F80" s="48" t="s">
        <v>308</v>
      </c>
      <c r="G80" s="22">
        <v>0</v>
      </c>
      <c r="H80" s="48">
        <f>VLOOKUP($B80,CLASS!$B$2:$R$362,7,FALSE)</f>
        <v>0</v>
      </c>
      <c r="I80" s="53">
        <f t="shared" si="12"/>
        <v>0</v>
      </c>
      <c r="J80" s="48">
        <f>VLOOKUP($B80,CLASS!$B$2:$R$362,9,FALSE)</f>
        <v>0</v>
      </c>
      <c r="K80" s="53">
        <f t="shared" si="13"/>
        <v>0</v>
      </c>
      <c r="L80" s="48">
        <f>VLOOKUP($B80,CLASS!$B$2:$R$362,11,FALSE)</f>
        <v>52</v>
      </c>
      <c r="M80" s="53">
        <f t="shared" si="14"/>
        <v>52</v>
      </c>
      <c r="N80" s="48">
        <f>VLOOKUP($B80,CLASS!$B$2:$R$362,13,FALSE)</f>
        <v>0</v>
      </c>
      <c r="O80" s="53">
        <f t="shared" si="15"/>
        <v>0</v>
      </c>
      <c r="P80" s="48">
        <f>VLOOKUP($B80,CLASS!$B$2:$R$362,15,FALSE)</f>
        <v>0</v>
      </c>
      <c r="Q80" s="53">
        <f t="shared" si="16"/>
        <v>0</v>
      </c>
      <c r="R80" s="53">
        <f t="shared" si="17"/>
        <v>52</v>
      </c>
      <c r="S80" s="48"/>
    </row>
    <row r="81" spans="1:19" ht="15">
      <c r="A81" s="25" t="s">
        <v>127</v>
      </c>
      <c r="B81" s="25">
        <v>185</v>
      </c>
      <c r="C81" s="55" t="s">
        <v>336</v>
      </c>
      <c r="D81" s="22" t="s">
        <v>337</v>
      </c>
      <c r="E81" s="22" t="s">
        <v>217</v>
      </c>
      <c r="F81" s="48" t="s">
        <v>308</v>
      </c>
      <c r="G81" s="22">
        <v>0</v>
      </c>
      <c r="H81" s="48">
        <v>0</v>
      </c>
      <c r="I81" s="53">
        <f t="shared" si="12"/>
        <v>0</v>
      </c>
      <c r="J81" s="48">
        <v>0</v>
      </c>
      <c r="K81" s="53">
        <f t="shared" si="13"/>
        <v>0</v>
      </c>
      <c r="L81" s="48">
        <v>52</v>
      </c>
      <c r="M81" s="53">
        <f t="shared" si="14"/>
        <v>52</v>
      </c>
      <c r="N81" s="48">
        <v>0</v>
      </c>
      <c r="O81" s="53">
        <f t="shared" si="15"/>
        <v>0</v>
      </c>
      <c r="P81" s="48">
        <v>0</v>
      </c>
      <c r="Q81" s="53">
        <f t="shared" si="16"/>
        <v>0</v>
      </c>
      <c r="R81" s="53">
        <f t="shared" si="17"/>
        <v>52</v>
      </c>
      <c r="S81" s="51"/>
    </row>
    <row r="82" spans="1:19" ht="15">
      <c r="A82" s="25" t="s">
        <v>226</v>
      </c>
      <c r="B82" s="25">
        <v>97</v>
      </c>
      <c r="C82" s="50" t="s">
        <v>249</v>
      </c>
      <c r="D82" s="22" t="s">
        <v>106</v>
      </c>
      <c r="E82" s="22" t="s">
        <v>219</v>
      </c>
      <c r="F82" s="50" t="s">
        <v>308</v>
      </c>
      <c r="G82" s="22">
        <v>10</v>
      </c>
      <c r="H82" s="48">
        <f>VLOOKUP($B82,CLASS!$B$2:$R$362,7,FALSE)</f>
        <v>41</v>
      </c>
      <c r="I82" s="53">
        <f t="shared" si="12"/>
        <v>51</v>
      </c>
      <c r="J82" s="48">
        <f>VLOOKUP($B82,CLASS!$B$2:$R$362,9,FALSE)</f>
        <v>0</v>
      </c>
      <c r="K82" s="53">
        <f t="shared" si="13"/>
        <v>0</v>
      </c>
      <c r="L82" s="48">
        <f>VLOOKUP($B82,CLASS!$B$2:$R$362,11,FALSE)</f>
        <v>0</v>
      </c>
      <c r="M82" s="53">
        <f t="shared" si="14"/>
        <v>0</v>
      </c>
      <c r="N82" s="48">
        <f>VLOOKUP($B82,CLASS!$B$2:$R$362,13,FALSE)</f>
        <v>0</v>
      </c>
      <c r="O82" s="53">
        <f t="shared" si="15"/>
        <v>0</v>
      </c>
      <c r="P82" s="48">
        <f>VLOOKUP($B82,CLASS!$B$2:$R$362,15,FALSE)</f>
        <v>0</v>
      </c>
      <c r="Q82" s="53">
        <f t="shared" si="16"/>
        <v>0</v>
      </c>
      <c r="R82" s="53">
        <f t="shared" si="17"/>
        <v>51</v>
      </c>
      <c r="S82" s="48"/>
    </row>
    <row r="83" spans="1:19" ht="15">
      <c r="A83" s="25" t="s">
        <v>126</v>
      </c>
      <c r="B83" s="25">
        <v>117</v>
      </c>
      <c r="C83" s="55" t="s">
        <v>129</v>
      </c>
      <c r="D83" s="22" t="s">
        <v>120</v>
      </c>
      <c r="E83" s="22" t="s">
        <v>219</v>
      </c>
      <c r="F83" s="50" t="s">
        <v>308</v>
      </c>
      <c r="G83" s="22">
        <v>10</v>
      </c>
      <c r="H83" s="48">
        <f>VLOOKUP($B83,CLASS!$B$2:$R$362,7,FALSE)</f>
        <v>41</v>
      </c>
      <c r="I83" s="53">
        <f t="shared" si="12"/>
        <v>51</v>
      </c>
      <c r="J83" s="48">
        <f>VLOOKUP($B83,CLASS!$B$2:$R$362,9,FALSE)</f>
        <v>0</v>
      </c>
      <c r="K83" s="53">
        <f t="shared" si="13"/>
        <v>0</v>
      </c>
      <c r="L83" s="48">
        <f>VLOOKUP($B83,CLASS!$B$2:$R$362,11,FALSE)</f>
        <v>0</v>
      </c>
      <c r="M83" s="53">
        <f t="shared" si="14"/>
        <v>0</v>
      </c>
      <c r="N83" s="48">
        <f>VLOOKUP($B83,CLASS!$B$2:$R$362,13,FALSE)</f>
        <v>0</v>
      </c>
      <c r="O83" s="53">
        <f t="shared" si="15"/>
        <v>0</v>
      </c>
      <c r="P83" s="48">
        <f>VLOOKUP($B83,CLASS!$B$2:$R$362,15,FALSE)</f>
        <v>0</v>
      </c>
      <c r="Q83" s="53">
        <f t="shared" si="16"/>
        <v>0</v>
      </c>
      <c r="R83" s="53">
        <f t="shared" si="17"/>
        <v>51</v>
      </c>
      <c r="S83" s="48"/>
    </row>
    <row r="84" spans="1:19" ht="15">
      <c r="A84" s="25" t="s">
        <v>226</v>
      </c>
      <c r="B84" s="25">
        <v>153</v>
      </c>
      <c r="C84" s="55" t="s">
        <v>237</v>
      </c>
      <c r="D84" s="22" t="s">
        <v>20</v>
      </c>
      <c r="E84" s="22" t="s">
        <v>218</v>
      </c>
      <c r="F84" s="22" t="s">
        <v>308</v>
      </c>
      <c r="G84" s="22">
        <v>5</v>
      </c>
      <c r="H84" s="48">
        <f>VLOOKUP($B84,CLASS!$B$2:$R$362,7,FALSE)</f>
        <v>46</v>
      </c>
      <c r="I84" s="53">
        <f t="shared" si="12"/>
        <v>51</v>
      </c>
      <c r="J84" s="48">
        <f>VLOOKUP($B84,CLASS!$B$2:$R$362,9,FALSE)</f>
        <v>0</v>
      </c>
      <c r="K84" s="53">
        <f t="shared" si="13"/>
        <v>0</v>
      </c>
      <c r="L84" s="48">
        <f>VLOOKUP($B84,CLASS!$B$2:$R$362,11,FALSE)</f>
        <v>0</v>
      </c>
      <c r="M84" s="53">
        <f t="shared" si="14"/>
        <v>0</v>
      </c>
      <c r="N84" s="48">
        <f>VLOOKUP($B84,CLASS!$B$2:$R$362,13,FALSE)</f>
        <v>0</v>
      </c>
      <c r="O84" s="53">
        <f t="shared" si="15"/>
        <v>0</v>
      </c>
      <c r="P84" s="48">
        <f>VLOOKUP($B84,CLASS!$B$2:$R$362,15,FALSE)</f>
        <v>0</v>
      </c>
      <c r="Q84" s="53">
        <f t="shared" si="16"/>
        <v>0</v>
      </c>
      <c r="R84" s="53">
        <f t="shared" si="17"/>
        <v>51</v>
      </c>
      <c r="S84" s="48"/>
    </row>
    <row r="85" spans="1:19" s="46" customFormat="1" ht="15">
      <c r="A85" s="56" t="s">
        <v>226</v>
      </c>
      <c r="B85" s="56">
        <v>159</v>
      </c>
      <c r="C85" s="55" t="s">
        <v>262</v>
      </c>
      <c r="D85" s="48" t="s">
        <v>286</v>
      </c>
      <c r="E85" s="48" t="s">
        <v>218</v>
      </c>
      <c r="F85" s="48" t="s">
        <v>308</v>
      </c>
      <c r="G85" s="48">
        <v>5</v>
      </c>
      <c r="H85" s="48">
        <f>VLOOKUP($B85,CLASS!$B$2:$R$362,7,FALSE)</f>
        <v>46</v>
      </c>
      <c r="I85" s="53">
        <f t="shared" si="12"/>
        <v>51</v>
      </c>
      <c r="J85" s="48">
        <f>VLOOKUP($B85,CLASS!$B$2:$R$362,9,FALSE)</f>
        <v>0</v>
      </c>
      <c r="K85" s="53">
        <f t="shared" si="13"/>
        <v>0</v>
      </c>
      <c r="L85" s="48">
        <f>VLOOKUP($B85,CLASS!$B$2:$R$362,11,FALSE)</f>
        <v>0</v>
      </c>
      <c r="M85" s="53">
        <f t="shared" si="14"/>
        <v>0</v>
      </c>
      <c r="N85" s="48">
        <f>VLOOKUP($B85,CLASS!$B$2:$R$362,13,FALSE)</f>
        <v>0</v>
      </c>
      <c r="O85" s="53">
        <f t="shared" si="15"/>
        <v>0</v>
      </c>
      <c r="P85" s="48">
        <f>VLOOKUP($B85,CLASS!$B$2:$R$362,15,FALSE)</f>
        <v>0</v>
      </c>
      <c r="Q85" s="53">
        <f t="shared" si="16"/>
        <v>0</v>
      </c>
      <c r="R85" s="53">
        <f t="shared" si="17"/>
        <v>51</v>
      </c>
      <c r="S85" s="51"/>
    </row>
    <row r="86" spans="1:19" ht="15">
      <c r="A86" s="25" t="s">
        <v>128</v>
      </c>
      <c r="B86" s="25">
        <v>172</v>
      </c>
      <c r="C86" s="24" t="s">
        <v>306</v>
      </c>
      <c r="D86" s="22" t="s">
        <v>307</v>
      </c>
      <c r="E86" s="22" t="s">
        <v>218</v>
      </c>
      <c r="F86" s="22" t="s">
        <v>308</v>
      </c>
      <c r="G86" s="22">
        <v>5</v>
      </c>
      <c r="H86" s="48">
        <f>VLOOKUP($B86,CLASS!$B$2:$R$362,7,FALSE)</f>
        <v>46</v>
      </c>
      <c r="I86" s="53">
        <f t="shared" si="12"/>
        <v>51</v>
      </c>
      <c r="J86" s="48">
        <f>VLOOKUP($B86,CLASS!$B$2:$R$362,9,FALSE)</f>
        <v>0</v>
      </c>
      <c r="K86" s="53">
        <f t="shared" si="13"/>
        <v>0</v>
      </c>
      <c r="L86" s="48">
        <f>VLOOKUP($B86,CLASS!$B$2:$R$362,11,FALSE)</f>
        <v>0</v>
      </c>
      <c r="M86" s="53">
        <f t="shared" si="14"/>
        <v>0</v>
      </c>
      <c r="N86" s="48">
        <f>VLOOKUP($B86,CLASS!$B$2:$R$362,13,FALSE)</f>
        <v>0</v>
      </c>
      <c r="O86" s="53">
        <f t="shared" si="15"/>
        <v>0</v>
      </c>
      <c r="P86" s="48">
        <f>VLOOKUP($B86,CLASS!$B$2:$R$362,15,FALSE)</f>
        <v>0</v>
      </c>
      <c r="Q86" s="53">
        <f t="shared" si="16"/>
        <v>0</v>
      </c>
      <c r="R86" s="53">
        <f t="shared" si="17"/>
        <v>51</v>
      </c>
      <c r="S86" s="48"/>
    </row>
    <row r="87" spans="1:19" ht="15">
      <c r="A87" s="25" t="s">
        <v>126</v>
      </c>
      <c r="B87" s="25">
        <v>180</v>
      </c>
      <c r="C87" s="55" t="s">
        <v>327</v>
      </c>
      <c r="D87" s="22" t="s">
        <v>328</v>
      </c>
      <c r="E87" s="22" t="s">
        <v>217</v>
      </c>
      <c r="F87" s="48" t="s">
        <v>308</v>
      </c>
      <c r="G87" s="22">
        <v>0</v>
      </c>
      <c r="H87" s="48">
        <f>VLOOKUP($B87,CLASS!$B$2:$R$362,7,FALSE)</f>
        <v>0</v>
      </c>
      <c r="I87" s="53">
        <f t="shared" si="12"/>
        <v>0</v>
      </c>
      <c r="J87" s="48">
        <f>VLOOKUP($B87,CLASS!$B$2:$R$362,9,FALSE)</f>
        <v>51</v>
      </c>
      <c r="K87" s="53">
        <f t="shared" si="13"/>
        <v>51</v>
      </c>
      <c r="L87" s="48">
        <f>VLOOKUP($B87,CLASS!$B$2:$R$362,11,FALSE)</f>
        <v>0</v>
      </c>
      <c r="M87" s="53">
        <f t="shared" si="14"/>
        <v>0</v>
      </c>
      <c r="N87" s="48">
        <f>VLOOKUP($B87,CLASS!$B$2:$R$362,13,FALSE)</f>
        <v>0</v>
      </c>
      <c r="O87" s="53">
        <f t="shared" si="15"/>
        <v>0</v>
      </c>
      <c r="P87" s="48">
        <f>VLOOKUP($B87,CLASS!$B$2:$R$362,15,FALSE)</f>
        <v>0</v>
      </c>
      <c r="Q87" s="53">
        <f t="shared" si="16"/>
        <v>0</v>
      </c>
      <c r="R87" s="53">
        <f t="shared" si="17"/>
        <v>51</v>
      </c>
      <c r="S87" s="48"/>
    </row>
    <row r="88" spans="1:18" s="48" customFormat="1" ht="15">
      <c r="A88" s="56" t="s">
        <v>127</v>
      </c>
      <c r="B88" s="56">
        <v>100</v>
      </c>
      <c r="C88" s="55" t="s">
        <v>195</v>
      </c>
      <c r="D88" s="48" t="s">
        <v>109</v>
      </c>
      <c r="E88" s="48" t="s">
        <v>219</v>
      </c>
      <c r="F88" s="50" t="s">
        <v>308</v>
      </c>
      <c r="G88" s="48">
        <v>10</v>
      </c>
      <c r="H88" s="48">
        <f>VLOOKUP($B88,CLASS!$B$2:$R$362,7,FALSE)</f>
        <v>0</v>
      </c>
      <c r="I88" s="53">
        <f t="shared" si="12"/>
        <v>0</v>
      </c>
      <c r="J88" s="48">
        <f>VLOOKUP($B88,CLASS!$B$2:$R$362,9,FALSE)</f>
        <v>0</v>
      </c>
      <c r="K88" s="53">
        <f t="shared" si="13"/>
        <v>0</v>
      </c>
      <c r="L88" s="48">
        <f>VLOOKUP($B88,CLASS!$B$2:$R$362,11,FALSE)</f>
        <v>41</v>
      </c>
      <c r="M88" s="53">
        <f t="shared" si="14"/>
        <v>51</v>
      </c>
      <c r="N88" s="48">
        <f>VLOOKUP($B88,CLASS!$B$2:$R$362,13,FALSE)</f>
        <v>0</v>
      </c>
      <c r="O88" s="53">
        <f t="shared" si="15"/>
        <v>0</v>
      </c>
      <c r="P88" s="48">
        <f>VLOOKUP($B88,CLASS!$B$2:$R$362,15,FALSE)</f>
        <v>0</v>
      </c>
      <c r="Q88" s="53">
        <f t="shared" si="16"/>
        <v>0</v>
      </c>
      <c r="R88" s="53">
        <f t="shared" si="17"/>
        <v>51</v>
      </c>
    </row>
    <row r="89" spans="1:19" ht="15">
      <c r="A89" s="25" t="s">
        <v>226</v>
      </c>
      <c r="B89" s="25">
        <v>191</v>
      </c>
      <c r="C89" s="55" t="s">
        <v>347</v>
      </c>
      <c r="D89" s="22" t="s">
        <v>348</v>
      </c>
      <c r="E89" s="22" t="s">
        <v>218</v>
      </c>
      <c r="F89" s="50" t="s">
        <v>308</v>
      </c>
      <c r="G89" s="22">
        <v>5</v>
      </c>
      <c r="H89" s="48">
        <v>0</v>
      </c>
      <c r="I89" s="53">
        <f t="shared" si="12"/>
        <v>0</v>
      </c>
      <c r="J89" s="48">
        <v>0</v>
      </c>
      <c r="K89" s="53">
        <f t="shared" si="13"/>
        <v>0</v>
      </c>
      <c r="L89" s="48">
        <v>0</v>
      </c>
      <c r="M89" s="53">
        <f t="shared" si="14"/>
        <v>0</v>
      </c>
      <c r="N89" s="48">
        <v>0</v>
      </c>
      <c r="O89" s="53">
        <f t="shared" si="15"/>
        <v>0</v>
      </c>
      <c r="P89" s="48">
        <v>44</v>
      </c>
      <c r="Q89" s="53">
        <f t="shared" si="16"/>
        <v>49</v>
      </c>
      <c r="R89" s="53">
        <f t="shared" si="17"/>
        <v>49</v>
      </c>
      <c r="S89" s="51"/>
    </row>
    <row r="90" spans="1:19" ht="15">
      <c r="A90" s="25" t="s">
        <v>127</v>
      </c>
      <c r="B90" s="25">
        <v>37</v>
      </c>
      <c r="C90" s="55" t="s">
        <v>160</v>
      </c>
      <c r="D90" s="22" t="s">
        <v>64</v>
      </c>
      <c r="E90" s="22" t="s">
        <v>218</v>
      </c>
      <c r="F90" s="22" t="s">
        <v>308</v>
      </c>
      <c r="G90" s="22">
        <v>5</v>
      </c>
      <c r="H90" s="48">
        <f>VLOOKUP($B90,CLASS!$B$2:$R$362,7,FALSE)</f>
        <v>43</v>
      </c>
      <c r="I90" s="53">
        <f t="shared" si="12"/>
        <v>48</v>
      </c>
      <c r="J90" s="48">
        <f>VLOOKUP($B90,CLASS!$B$2:$R$362,9,FALSE)</f>
        <v>0</v>
      </c>
      <c r="K90" s="53">
        <f t="shared" si="13"/>
        <v>0</v>
      </c>
      <c r="L90" s="48">
        <f>VLOOKUP($B90,CLASS!$B$2:$R$362,11,FALSE)</f>
        <v>0</v>
      </c>
      <c r="M90" s="53">
        <f t="shared" si="14"/>
        <v>0</v>
      </c>
      <c r="N90" s="48">
        <f>VLOOKUP($B90,CLASS!$B$2:$R$362,13,FALSE)</f>
        <v>0</v>
      </c>
      <c r="O90" s="53">
        <f t="shared" si="15"/>
        <v>0</v>
      </c>
      <c r="P90" s="48">
        <f>VLOOKUP($B90,CLASS!$B$2:$R$362,15,FALSE)</f>
        <v>0</v>
      </c>
      <c r="Q90" s="53">
        <f t="shared" si="16"/>
        <v>0</v>
      </c>
      <c r="R90" s="53">
        <f t="shared" si="17"/>
        <v>48</v>
      </c>
      <c r="S90" s="22"/>
    </row>
    <row r="91" spans="1:19" ht="15">
      <c r="A91" s="25" t="s">
        <v>126</v>
      </c>
      <c r="B91" s="25">
        <v>179</v>
      </c>
      <c r="C91" s="55" t="s">
        <v>325</v>
      </c>
      <c r="D91" s="22" t="s">
        <v>326</v>
      </c>
      <c r="E91" s="22" t="s">
        <v>218</v>
      </c>
      <c r="F91" s="48" t="s">
        <v>308</v>
      </c>
      <c r="G91" s="22">
        <v>5</v>
      </c>
      <c r="H91" s="48">
        <f>VLOOKUP($B91,CLASS!$B$2:$R$362,7,FALSE)</f>
        <v>0</v>
      </c>
      <c r="I91" s="53">
        <f t="shared" si="12"/>
        <v>0</v>
      </c>
      <c r="J91" s="48">
        <f>VLOOKUP($B91,CLASS!$B$2:$R$362,9,FALSE)</f>
        <v>43</v>
      </c>
      <c r="K91" s="53">
        <f t="shared" si="13"/>
        <v>48</v>
      </c>
      <c r="L91" s="48">
        <f>VLOOKUP($B91,CLASS!$B$2:$R$362,11,FALSE)</f>
        <v>0</v>
      </c>
      <c r="M91" s="53">
        <f t="shared" si="14"/>
        <v>0</v>
      </c>
      <c r="N91" s="48">
        <f>VLOOKUP($B91,CLASS!$B$2:$R$362,13,FALSE)</f>
        <v>0</v>
      </c>
      <c r="O91" s="53">
        <f t="shared" si="15"/>
        <v>0</v>
      </c>
      <c r="P91" s="48">
        <f>VLOOKUP($B91,CLASS!$B$2:$R$362,15,FALSE)</f>
        <v>0</v>
      </c>
      <c r="Q91" s="53">
        <f t="shared" si="16"/>
        <v>0</v>
      </c>
      <c r="R91" s="53">
        <f t="shared" si="17"/>
        <v>48</v>
      </c>
      <c r="S91" s="48"/>
    </row>
    <row r="92" spans="1:19" ht="15">
      <c r="A92" s="25" t="s">
        <v>127</v>
      </c>
      <c r="B92" s="25">
        <v>173</v>
      </c>
      <c r="C92" s="55" t="s">
        <v>262</v>
      </c>
      <c r="D92" s="22" t="s">
        <v>238</v>
      </c>
      <c r="E92" s="22" t="s">
        <v>218</v>
      </c>
      <c r="F92" s="48" t="s">
        <v>308</v>
      </c>
      <c r="G92" s="22">
        <v>5</v>
      </c>
      <c r="H92" s="48">
        <f>VLOOKUP($B92,CLASS!$B$2:$R$362,7,FALSE)</f>
        <v>0</v>
      </c>
      <c r="I92" s="53">
        <f t="shared" si="12"/>
        <v>0</v>
      </c>
      <c r="J92" s="48">
        <f>VLOOKUP($B92,CLASS!$B$2:$R$362,9,FALSE)</f>
        <v>0</v>
      </c>
      <c r="K92" s="53">
        <f t="shared" si="13"/>
        <v>0</v>
      </c>
      <c r="L92" s="48">
        <f>VLOOKUP($B92,CLASS!$B$2:$R$362,11,FALSE)</f>
        <v>42</v>
      </c>
      <c r="M92" s="53">
        <f t="shared" si="14"/>
        <v>47</v>
      </c>
      <c r="N92" s="48">
        <f>VLOOKUP($B92,CLASS!$B$2:$R$362,13,FALSE)</f>
        <v>0</v>
      </c>
      <c r="O92" s="53">
        <f t="shared" si="15"/>
        <v>0</v>
      </c>
      <c r="P92" s="48">
        <f>VLOOKUP($B92,CLASS!$B$2:$R$362,15,FALSE)</f>
        <v>0</v>
      </c>
      <c r="Q92" s="53">
        <f t="shared" si="16"/>
        <v>0</v>
      </c>
      <c r="R92" s="53">
        <f t="shared" si="17"/>
        <v>47</v>
      </c>
      <c r="S92" s="48"/>
    </row>
    <row r="93" spans="1:19" ht="15">
      <c r="A93" s="25" t="s">
        <v>127</v>
      </c>
      <c r="B93" s="25">
        <v>188</v>
      </c>
      <c r="C93" s="55" t="s">
        <v>281</v>
      </c>
      <c r="D93" s="22" t="s">
        <v>343</v>
      </c>
      <c r="E93" s="22" t="s">
        <v>218</v>
      </c>
      <c r="F93" s="22" t="s">
        <v>308</v>
      </c>
      <c r="G93" s="22">
        <v>5</v>
      </c>
      <c r="H93" s="48">
        <v>0</v>
      </c>
      <c r="I93" s="53">
        <f t="shared" si="12"/>
        <v>0</v>
      </c>
      <c r="J93" s="48">
        <v>0</v>
      </c>
      <c r="K93" s="53">
        <f t="shared" si="13"/>
        <v>0</v>
      </c>
      <c r="L93" s="48">
        <v>41</v>
      </c>
      <c r="M93" s="53">
        <f t="shared" si="14"/>
        <v>46</v>
      </c>
      <c r="N93" s="48">
        <v>0</v>
      </c>
      <c r="O93" s="53">
        <f t="shared" si="15"/>
        <v>0</v>
      </c>
      <c r="P93" s="48">
        <v>0</v>
      </c>
      <c r="Q93" s="53">
        <f t="shared" si="16"/>
        <v>0</v>
      </c>
      <c r="R93" s="53">
        <f t="shared" si="17"/>
        <v>46</v>
      </c>
      <c r="S93" s="51"/>
    </row>
    <row r="94" spans="1:19" ht="15">
      <c r="A94" s="25" t="s">
        <v>128</v>
      </c>
      <c r="B94" s="25">
        <v>137</v>
      </c>
      <c r="C94" s="55" t="s">
        <v>252</v>
      </c>
      <c r="D94" s="22" t="s">
        <v>253</v>
      </c>
      <c r="E94" s="22" t="s">
        <v>219</v>
      </c>
      <c r="F94" s="48" t="s">
        <v>308</v>
      </c>
      <c r="G94" s="22">
        <v>10</v>
      </c>
      <c r="H94" s="48">
        <f>VLOOKUP($B94,CLASS!$B$2:$R$362,7,FALSE)</f>
        <v>35</v>
      </c>
      <c r="I94" s="53">
        <f t="shared" si="12"/>
        <v>45</v>
      </c>
      <c r="J94" s="48">
        <f>VLOOKUP($B94,CLASS!$B$2:$R$362,9,FALSE)</f>
        <v>0</v>
      </c>
      <c r="K94" s="53">
        <f t="shared" si="13"/>
        <v>0</v>
      </c>
      <c r="L94" s="48">
        <f>VLOOKUP($B94,CLASS!$B$2:$R$362,11,FALSE)</f>
        <v>0</v>
      </c>
      <c r="M94" s="53">
        <f t="shared" si="14"/>
        <v>0</v>
      </c>
      <c r="N94" s="48">
        <f>VLOOKUP($B94,CLASS!$B$2:$R$362,13,FALSE)</f>
        <v>0</v>
      </c>
      <c r="O94" s="53">
        <f t="shared" si="15"/>
        <v>0</v>
      </c>
      <c r="P94" s="48">
        <f>VLOOKUP($B94,CLASS!$B$2:$R$362,15,FALSE)</f>
        <v>0</v>
      </c>
      <c r="Q94" s="53">
        <f t="shared" si="16"/>
        <v>0</v>
      </c>
      <c r="R94" s="53">
        <f t="shared" si="17"/>
        <v>45</v>
      </c>
      <c r="S94" s="48"/>
    </row>
    <row r="95" spans="1:19" ht="15">
      <c r="A95" s="25" t="s">
        <v>126</v>
      </c>
      <c r="B95" s="25">
        <v>61</v>
      </c>
      <c r="C95" s="50" t="s">
        <v>179</v>
      </c>
      <c r="D95" s="22" t="s">
        <v>84</v>
      </c>
      <c r="E95" s="22" t="s">
        <v>218</v>
      </c>
      <c r="F95" s="48" t="s">
        <v>308</v>
      </c>
      <c r="G95" s="22">
        <v>5</v>
      </c>
      <c r="H95" s="48">
        <f>VLOOKUP($B95,CLASS!$B$2:$R$362,7,FALSE)</f>
        <v>0</v>
      </c>
      <c r="I95" s="53">
        <f t="shared" si="12"/>
        <v>0</v>
      </c>
      <c r="J95" s="48">
        <f>VLOOKUP($B95,CLASS!$B$2:$R$362,9,FALSE)</f>
        <v>0</v>
      </c>
      <c r="K95" s="53">
        <f t="shared" si="13"/>
        <v>0</v>
      </c>
      <c r="L95" s="48">
        <f>VLOOKUP($B95,CLASS!$B$2:$R$362,11,FALSE)</f>
        <v>0</v>
      </c>
      <c r="M95" s="53">
        <f t="shared" si="14"/>
        <v>0</v>
      </c>
      <c r="N95" s="48">
        <f>VLOOKUP($B95,CLASS!$B$2:$R$362,13,FALSE)</f>
        <v>40</v>
      </c>
      <c r="O95" s="53">
        <f t="shared" si="15"/>
        <v>45</v>
      </c>
      <c r="P95" s="48">
        <f>VLOOKUP($B95,CLASS!$B$2:$R$362,15,FALSE)</f>
        <v>0</v>
      </c>
      <c r="Q95" s="53">
        <f t="shared" si="16"/>
        <v>0</v>
      </c>
      <c r="R95" s="53">
        <f t="shared" si="17"/>
        <v>45</v>
      </c>
      <c r="S95" s="51"/>
    </row>
    <row r="96" spans="1:19" ht="15">
      <c r="A96" s="25" t="s">
        <v>128</v>
      </c>
      <c r="B96" s="25">
        <v>10</v>
      </c>
      <c r="C96" s="55" t="s">
        <v>315</v>
      </c>
      <c r="D96" s="22" t="s">
        <v>47</v>
      </c>
      <c r="E96" s="22" t="s">
        <v>217</v>
      </c>
      <c r="F96" s="48" t="s">
        <v>308</v>
      </c>
      <c r="G96" s="22">
        <v>0</v>
      </c>
      <c r="H96" s="48">
        <f>VLOOKUP($B96,CLASS!$B$2:$R$362,7,FALSE)</f>
        <v>0</v>
      </c>
      <c r="I96" s="53">
        <f t="shared" si="12"/>
        <v>0</v>
      </c>
      <c r="J96" s="48">
        <f>VLOOKUP($B96,CLASS!$B$2:$R$362,9,FALSE)</f>
        <v>44</v>
      </c>
      <c r="K96" s="53">
        <f t="shared" si="13"/>
        <v>44</v>
      </c>
      <c r="L96" s="48">
        <f>VLOOKUP($B96,CLASS!$B$2:$R$362,11,FALSE)</f>
        <v>0</v>
      </c>
      <c r="M96" s="53">
        <f t="shared" si="14"/>
        <v>0</v>
      </c>
      <c r="N96" s="48">
        <f>VLOOKUP($B96,CLASS!$B$2:$R$362,13,FALSE)</f>
        <v>0</v>
      </c>
      <c r="O96" s="53">
        <f t="shared" si="15"/>
        <v>0</v>
      </c>
      <c r="P96" s="48">
        <f>VLOOKUP($B96,CLASS!$B$2:$R$362,15,FALSE)</f>
        <v>0</v>
      </c>
      <c r="Q96" s="53">
        <f t="shared" si="16"/>
        <v>0</v>
      </c>
      <c r="R96" s="53">
        <f t="shared" si="17"/>
        <v>44</v>
      </c>
      <c r="S96" s="22"/>
    </row>
    <row r="97" spans="1:19" ht="15">
      <c r="A97" s="25" t="s">
        <v>126</v>
      </c>
      <c r="B97" s="25">
        <v>181</v>
      </c>
      <c r="C97" s="55" t="s">
        <v>237</v>
      </c>
      <c r="D97" s="48" t="s">
        <v>329</v>
      </c>
      <c r="E97" s="48" t="s">
        <v>218</v>
      </c>
      <c r="F97" s="48" t="s">
        <v>308</v>
      </c>
      <c r="G97" s="22">
        <v>5</v>
      </c>
      <c r="H97" s="48">
        <f>VLOOKUP($B97,CLASS!$B$2:$R$362,7,FALSE)</f>
        <v>0</v>
      </c>
      <c r="I97" s="53">
        <f t="shared" si="12"/>
        <v>0</v>
      </c>
      <c r="J97" s="48">
        <f>VLOOKUP($B97,CLASS!$B$2:$R$362,9,FALSE)</f>
        <v>38</v>
      </c>
      <c r="K97" s="53">
        <f t="shared" si="13"/>
        <v>43</v>
      </c>
      <c r="L97" s="48">
        <f>VLOOKUP($B97,CLASS!$B$2:$R$362,11,FALSE)</f>
        <v>0</v>
      </c>
      <c r="M97" s="53">
        <f t="shared" si="14"/>
        <v>0</v>
      </c>
      <c r="N97" s="48">
        <f>VLOOKUP($B97,CLASS!$B$2:$R$362,13,FALSE)</f>
        <v>0</v>
      </c>
      <c r="O97" s="53">
        <f t="shared" si="15"/>
        <v>0</v>
      </c>
      <c r="P97" s="48">
        <f>VLOOKUP($B97,CLASS!$B$2:$R$362,15,FALSE)</f>
        <v>0</v>
      </c>
      <c r="Q97" s="53">
        <f t="shared" si="16"/>
        <v>0</v>
      </c>
      <c r="R97" s="53">
        <f t="shared" si="17"/>
        <v>43</v>
      </c>
      <c r="S97" s="48"/>
    </row>
    <row r="98" spans="1:19" ht="15">
      <c r="A98" s="25" t="s">
        <v>128</v>
      </c>
      <c r="B98" s="25">
        <v>116</v>
      </c>
      <c r="C98" s="50" t="s">
        <v>131</v>
      </c>
      <c r="D98" s="22" t="s">
        <v>119</v>
      </c>
      <c r="E98" s="22" t="s">
        <v>219</v>
      </c>
      <c r="F98" s="50" t="s">
        <v>308</v>
      </c>
      <c r="G98" s="22">
        <v>10</v>
      </c>
      <c r="H98" s="48">
        <f>VLOOKUP($B98,CLASS!$B$2:$R$362,7,FALSE)</f>
        <v>0</v>
      </c>
      <c r="I98" s="53">
        <f aca="true" t="shared" si="18" ref="I98:I129">IF(IF(H98,H98+$G98,0)&lt;=70,IF(H98,H98+$G98,0),70)</f>
        <v>0</v>
      </c>
      <c r="J98" s="48">
        <f>VLOOKUP($B98,CLASS!$B$2:$R$362,9,FALSE)</f>
        <v>32</v>
      </c>
      <c r="K98" s="53">
        <f aca="true" t="shared" si="19" ref="K98:K129">IF(IF(J98,J98+$G98,0)&lt;=70,IF(J98,J98+$G98,0),70)</f>
        <v>42</v>
      </c>
      <c r="L98" s="48">
        <f>VLOOKUP($B98,CLASS!$B$2:$R$362,11,FALSE)</f>
        <v>0</v>
      </c>
      <c r="M98" s="53">
        <f aca="true" t="shared" si="20" ref="M98:M129">IF(IF(L98,L98+$G98,0)&lt;=70,IF(L98,L98+$G98,0),70)</f>
        <v>0</v>
      </c>
      <c r="N98" s="48">
        <f>VLOOKUP($B98,CLASS!$B$2:$R$362,13,FALSE)</f>
        <v>0</v>
      </c>
      <c r="O98" s="53">
        <f aca="true" t="shared" si="21" ref="O98:O129">IF(IF(N98,N98+$G98,0)&lt;=70,IF(N98,N98+$G98,0),70)</f>
        <v>0</v>
      </c>
      <c r="P98" s="48">
        <f>VLOOKUP($B98,CLASS!$B$2:$R$362,15,FALSE)</f>
        <v>0</v>
      </c>
      <c r="Q98" s="53">
        <f aca="true" t="shared" si="22" ref="Q98:Q129">IF(IF(P98,P98+$G98,0)&lt;=70,IF(P98,P98+$G98,0),70)</f>
        <v>0</v>
      </c>
      <c r="R98" s="53">
        <f aca="true" t="shared" si="23" ref="R98:R129">I98+K98+M98+O98+Q98</f>
        <v>42</v>
      </c>
      <c r="S98" s="48"/>
    </row>
    <row r="99" spans="1:19" ht="15">
      <c r="A99" s="25" t="s">
        <v>226</v>
      </c>
      <c r="B99" s="25">
        <v>154</v>
      </c>
      <c r="C99" s="55" t="s">
        <v>279</v>
      </c>
      <c r="D99" s="22" t="s">
        <v>280</v>
      </c>
      <c r="E99" s="22" t="s">
        <v>219</v>
      </c>
      <c r="F99" s="48" t="s">
        <v>308</v>
      </c>
      <c r="G99" s="22">
        <v>10</v>
      </c>
      <c r="H99" s="48">
        <f>VLOOKUP($B99,CLASS!$B$2:$R$362,7,FALSE)</f>
        <v>31</v>
      </c>
      <c r="I99" s="53">
        <f t="shared" si="18"/>
        <v>41</v>
      </c>
      <c r="J99" s="48">
        <f>VLOOKUP($B99,CLASS!$B$2:$R$362,9,FALSE)</f>
        <v>0</v>
      </c>
      <c r="K99" s="53">
        <f t="shared" si="19"/>
        <v>0</v>
      </c>
      <c r="L99" s="48">
        <f>VLOOKUP($B99,CLASS!$B$2:$R$362,11,FALSE)</f>
        <v>0</v>
      </c>
      <c r="M99" s="53">
        <f t="shared" si="20"/>
        <v>0</v>
      </c>
      <c r="N99" s="48">
        <f>VLOOKUP($B99,CLASS!$B$2:$R$362,13,FALSE)</f>
        <v>0</v>
      </c>
      <c r="O99" s="53">
        <f t="shared" si="21"/>
        <v>0</v>
      </c>
      <c r="P99" s="48">
        <f>VLOOKUP($B99,CLASS!$B$2:$R$362,15,FALSE)</f>
        <v>0</v>
      </c>
      <c r="Q99" s="53">
        <f t="shared" si="22"/>
        <v>0</v>
      </c>
      <c r="R99" s="53">
        <f t="shared" si="23"/>
        <v>41</v>
      </c>
      <c r="S99" s="48"/>
    </row>
    <row r="100" spans="1:19" ht="15">
      <c r="A100" s="25" t="s">
        <v>126</v>
      </c>
      <c r="B100" s="25">
        <v>178</v>
      </c>
      <c r="C100" s="55" t="s">
        <v>323</v>
      </c>
      <c r="D100" s="22" t="s">
        <v>324</v>
      </c>
      <c r="E100" s="22" t="s">
        <v>219</v>
      </c>
      <c r="F100" s="48" t="s">
        <v>308</v>
      </c>
      <c r="G100" s="22">
        <v>10</v>
      </c>
      <c r="H100" s="48">
        <f>VLOOKUP($B100,CLASS!$B$2:$R$362,7,FALSE)</f>
        <v>0</v>
      </c>
      <c r="I100" s="53">
        <f t="shared" si="18"/>
        <v>0</v>
      </c>
      <c r="J100" s="48">
        <f>VLOOKUP($B100,CLASS!$B$2:$R$362,9,FALSE)</f>
        <v>31</v>
      </c>
      <c r="K100" s="53">
        <f t="shared" si="19"/>
        <v>41</v>
      </c>
      <c r="L100" s="48">
        <f>VLOOKUP($B100,CLASS!$B$2:$R$362,11,FALSE)</f>
        <v>0</v>
      </c>
      <c r="M100" s="53">
        <f t="shared" si="20"/>
        <v>0</v>
      </c>
      <c r="N100" s="48">
        <f>VLOOKUP($B100,CLASS!$B$2:$R$362,13,FALSE)</f>
        <v>0</v>
      </c>
      <c r="O100" s="53">
        <f t="shared" si="21"/>
        <v>0</v>
      </c>
      <c r="P100" s="48">
        <f>VLOOKUP($B100,CLASS!$B$2:$R$362,15,FALSE)</f>
        <v>0</v>
      </c>
      <c r="Q100" s="53">
        <f t="shared" si="22"/>
        <v>0</v>
      </c>
      <c r="R100" s="53">
        <f t="shared" si="23"/>
        <v>41</v>
      </c>
      <c r="S100" s="22"/>
    </row>
    <row r="101" spans="1:19" ht="15">
      <c r="A101" s="25" t="s">
        <v>127</v>
      </c>
      <c r="B101" s="25">
        <v>135</v>
      </c>
      <c r="C101" s="55" t="s">
        <v>244</v>
      </c>
      <c r="D101" s="22" t="s">
        <v>245</v>
      </c>
      <c r="E101" s="22" t="s">
        <v>234</v>
      </c>
      <c r="F101" s="48" t="s">
        <v>308</v>
      </c>
      <c r="H101" s="48">
        <f>VLOOKUP($B101,CLASS!$B$2:$R$362,7,FALSE)</f>
        <v>0</v>
      </c>
      <c r="I101" s="53">
        <f t="shared" si="18"/>
        <v>0</v>
      </c>
      <c r="J101" s="48">
        <f>VLOOKUP($B101,CLASS!$B$2:$R$362,9,FALSE)</f>
        <v>0</v>
      </c>
      <c r="K101" s="53">
        <f t="shared" si="19"/>
        <v>0</v>
      </c>
      <c r="L101" s="48">
        <f>VLOOKUP($B101,CLASS!$B$2:$R$362,11,FALSE)</f>
        <v>0</v>
      </c>
      <c r="M101" s="53">
        <f t="shared" si="20"/>
        <v>0</v>
      </c>
      <c r="N101" s="48">
        <f>VLOOKUP($B101,CLASS!$B$2:$R$362,13,FALSE)</f>
        <v>40</v>
      </c>
      <c r="O101" s="53">
        <f t="shared" si="21"/>
        <v>40</v>
      </c>
      <c r="P101" s="48">
        <f>VLOOKUP($B101,CLASS!$B$2:$R$362,15,FALSE)</f>
        <v>0</v>
      </c>
      <c r="Q101" s="53">
        <f t="shared" si="22"/>
        <v>0</v>
      </c>
      <c r="R101" s="53">
        <f t="shared" si="23"/>
        <v>40</v>
      </c>
      <c r="S101" s="48"/>
    </row>
    <row r="102" spans="1:19" ht="15">
      <c r="A102" s="25" t="s">
        <v>126</v>
      </c>
      <c r="B102" s="25">
        <v>16</v>
      </c>
      <c r="C102" s="55" t="s">
        <v>143</v>
      </c>
      <c r="D102" s="22" t="s">
        <v>30</v>
      </c>
      <c r="E102" s="22" t="s">
        <v>217</v>
      </c>
      <c r="F102" s="48" t="s">
        <v>308</v>
      </c>
      <c r="G102" s="22">
        <v>0</v>
      </c>
      <c r="H102" s="48">
        <f>VLOOKUP($B102,CLASS!$B$2:$R$362,7,FALSE)</f>
        <v>0</v>
      </c>
      <c r="I102" s="53">
        <f t="shared" si="18"/>
        <v>0</v>
      </c>
      <c r="J102" s="48">
        <f>VLOOKUP($B102,CLASS!$B$2:$R$362,9,FALSE)</f>
        <v>39</v>
      </c>
      <c r="K102" s="53">
        <f t="shared" si="19"/>
        <v>39</v>
      </c>
      <c r="L102" s="48">
        <f>VLOOKUP($B102,CLASS!$B$2:$R$362,11,FALSE)</f>
        <v>0</v>
      </c>
      <c r="M102" s="53">
        <f t="shared" si="20"/>
        <v>0</v>
      </c>
      <c r="N102" s="48">
        <f>VLOOKUP($B102,CLASS!$B$2:$R$362,13,FALSE)</f>
        <v>0</v>
      </c>
      <c r="O102" s="53">
        <f t="shared" si="21"/>
        <v>0</v>
      </c>
      <c r="P102" s="48">
        <f>VLOOKUP($B102,CLASS!$B$2:$R$362,15,FALSE)</f>
        <v>0</v>
      </c>
      <c r="Q102" s="53">
        <f t="shared" si="22"/>
        <v>0</v>
      </c>
      <c r="R102" s="53">
        <f t="shared" si="23"/>
        <v>39</v>
      </c>
      <c r="S102" s="48"/>
    </row>
    <row r="103" spans="1:19" ht="15">
      <c r="A103" s="25" t="s">
        <v>126</v>
      </c>
      <c r="B103" s="25">
        <v>177</v>
      </c>
      <c r="C103" s="55" t="s">
        <v>322</v>
      </c>
      <c r="E103" s="22" t="s">
        <v>219</v>
      </c>
      <c r="F103" s="48" t="s">
        <v>308</v>
      </c>
      <c r="G103" s="22">
        <v>10</v>
      </c>
      <c r="H103" s="48">
        <f>VLOOKUP($B103,CLASS!$B$2:$R$362,7,FALSE)</f>
        <v>0</v>
      </c>
      <c r="I103" s="53">
        <f t="shared" si="18"/>
        <v>0</v>
      </c>
      <c r="J103" s="48">
        <f>VLOOKUP($B103,CLASS!$B$2:$R$362,9,FALSE)</f>
        <v>28</v>
      </c>
      <c r="K103" s="53">
        <f t="shared" si="19"/>
        <v>38</v>
      </c>
      <c r="L103" s="48">
        <f>VLOOKUP($B103,CLASS!$B$2:$R$362,11,FALSE)</f>
        <v>0</v>
      </c>
      <c r="M103" s="53">
        <f t="shared" si="20"/>
        <v>0</v>
      </c>
      <c r="N103" s="48">
        <f>VLOOKUP($B103,CLASS!$B$2:$R$362,13,FALSE)</f>
        <v>0</v>
      </c>
      <c r="O103" s="53">
        <f t="shared" si="21"/>
        <v>0</v>
      </c>
      <c r="P103" s="48">
        <f>VLOOKUP($B103,CLASS!$B$2:$R$362,15,FALSE)</f>
        <v>0</v>
      </c>
      <c r="Q103" s="53">
        <f t="shared" si="22"/>
        <v>0</v>
      </c>
      <c r="R103" s="53">
        <f t="shared" si="23"/>
        <v>38</v>
      </c>
      <c r="S103" s="48"/>
    </row>
    <row r="104" spans="1:19" ht="15">
      <c r="A104" s="25" t="s">
        <v>126</v>
      </c>
      <c r="B104" s="25">
        <v>182</v>
      </c>
      <c r="C104" s="55" t="s">
        <v>330</v>
      </c>
      <c r="D104" s="22" t="s">
        <v>331</v>
      </c>
      <c r="E104" s="22" t="s">
        <v>219</v>
      </c>
      <c r="F104" s="48" t="s">
        <v>308</v>
      </c>
      <c r="G104" s="22">
        <v>10</v>
      </c>
      <c r="H104" s="48">
        <f>VLOOKUP($B104,CLASS!$B$2:$R$362,7,FALSE)</f>
        <v>0</v>
      </c>
      <c r="I104" s="53">
        <f t="shared" si="18"/>
        <v>0</v>
      </c>
      <c r="J104" s="48">
        <f>VLOOKUP($B104,CLASS!$B$2:$R$362,9,FALSE)</f>
        <v>26</v>
      </c>
      <c r="K104" s="53">
        <f t="shared" si="19"/>
        <v>36</v>
      </c>
      <c r="L104" s="48">
        <f>VLOOKUP($B104,CLASS!$B$2:$R$362,11,FALSE)</f>
        <v>0</v>
      </c>
      <c r="M104" s="53">
        <f t="shared" si="20"/>
        <v>0</v>
      </c>
      <c r="N104" s="48">
        <f>VLOOKUP($B104,CLASS!$B$2:$R$362,13,FALSE)</f>
        <v>0</v>
      </c>
      <c r="O104" s="53">
        <f t="shared" si="21"/>
        <v>0</v>
      </c>
      <c r="P104" s="48">
        <f>VLOOKUP($B104,CLASS!$B$2:$R$362,15,FALSE)</f>
        <v>0</v>
      </c>
      <c r="Q104" s="53">
        <f t="shared" si="22"/>
        <v>0</v>
      </c>
      <c r="R104" s="53">
        <f t="shared" si="23"/>
        <v>36</v>
      </c>
      <c r="S104" s="48"/>
    </row>
    <row r="105" spans="1:19" ht="15">
      <c r="A105" s="25" t="s">
        <v>126</v>
      </c>
      <c r="B105" s="25">
        <v>2</v>
      </c>
      <c r="C105" s="50" t="s">
        <v>130</v>
      </c>
      <c r="D105" s="22" t="s">
        <v>40</v>
      </c>
      <c r="E105" s="22" t="s">
        <v>217</v>
      </c>
      <c r="F105" s="48" t="s">
        <v>308</v>
      </c>
      <c r="G105" s="22">
        <v>0</v>
      </c>
      <c r="H105" s="48">
        <f>VLOOKUP($B105,CLASS!$B$2:$R$362,7,FALSE)</f>
        <v>0</v>
      </c>
      <c r="I105" s="53">
        <f t="shared" si="18"/>
        <v>0</v>
      </c>
      <c r="J105" s="48">
        <f>VLOOKUP($B105,CLASS!$B$2:$R$362,9,FALSE)</f>
        <v>0</v>
      </c>
      <c r="K105" s="53">
        <f t="shared" si="19"/>
        <v>0</v>
      </c>
      <c r="L105" s="48">
        <f>VLOOKUP($B105,CLASS!$B$2:$R$362,11,FALSE)</f>
        <v>0</v>
      </c>
      <c r="M105" s="53">
        <f t="shared" si="20"/>
        <v>0</v>
      </c>
      <c r="N105" s="48">
        <f>VLOOKUP($B105,CLASS!$B$2:$R$362,13,FALSE)</f>
        <v>0</v>
      </c>
      <c r="O105" s="53">
        <f t="shared" si="21"/>
        <v>0</v>
      </c>
      <c r="P105" s="48">
        <f>VLOOKUP($B105,CLASS!$B$2:$R$362,15,FALSE)</f>
        <v>0</v>
      </c>
      <c r="Q105" s="53">
        <f t="shared" si="22"/>
        <v>0</v>
      </c>
      <c r="R105" s="53">
        <f t="shared" si="23"/>
        <v>0</v>
      </c>
      <c r="S105" s="22"/>
    </row>
    <row r="106" spans="1:19" ht="15">
      <c r="A106" s="25" t="s">
        <v>127</v>
      </c>
      <c r="B106" s="25">
        <v>3</v>
      </c>
      <c r="C106" s="55" t="s">
        <v>131</v>
      </c>
      <c r="D106" s="22" t="s">
        <v>41</v>
      </c>
      <c r="E106" s="22" t="s">
        <v>217</v>
      </c>
      <c r="F106" s="48" t="s">
        <v>308</v>
      </c>
      <c r="G106" s="22">
        <v>0</v>
      </c>
      <c r="H106" s="48">
        <f>VLOOKUP($B106,CLASS!$B$2:$R$362,7,FALSE)</f>
        <v>0</v>
      </c>
      <c r="I106" s="53">
        <f t="shared" si="18"/>
        <v>0</v>
      </c>
      <c r="J106" s="48">
        <f>VLOOKUP($B106,CLASS!$B$2:$R$362,9,FALSE)</f>
        <v>0</v>
      </c>
      <c r="K106" s="53">
        <f t="shared" si="19"/>
        <v>0</v>
      </c>
      <c r="L106" s="48">
        <f>VLOOKUP($B106,CLASS!$B$2:$R$362,11,FALSE)</f>
        <v>0</v>
      </c>
      <c r="M106" s="53">
        <f t="shared" si="20"/>
        <v>0</v>
      </c>
      <c r="N106" s="48">
        <f>VLOOKUP($B106,CLASS!$B$2:$R$362,13,FALSE)</f>
        <v>0</v>
      </c>
      <c r="O106" s="53">
        <f t="shared" si="21"/>
        <v>0</v>
      </c>
      <c r="P106" s="48">
        <f>VLOOKUP($B106,CLASS!$B$2:$R$362,15,FALSE)</f>
        <v>0</v>
      </c>
      <c r="Q106" s="53">
        <f t="shared" si="22"/>
        <v>0</v>
      </c>
      <c r="R106" s="53">
        <f t="shared" si="23"/>
        <v>0</v>
      </c>
      <c r="S106" s="48"/>
    </row>
    <row r="107" spans="1:19" ht="15">
      <c r="A107" s="25" t="s">
        <v>126</v>
      </c>
      <c r="B107" s="25">
        <v>7</v>
      </c>
      <c r="C107" s="55" t="s">
        <v>134</v>
      </c>
      <c r="D107" s="22" t="s">
        <v>44</v>
      </c>
      <c r="E107" s="22" t="s">
        <v>217</v>
      </c>
      <c r="F107" s="48" t="s">
        <v>308</v>
      </c>
      <c r="G107" s="22">
        <v>0</v>
      </c>
      <c r="H107" s="48">
        <f>VLOOKUP($B107,CLASS!$B$2:$R$362,7,FALSE)</f>
        <v>0</v>
      </c>
      <c r="I107" s="53">
        <f t="shared" si="18"/>
        <v>0</v>
      </c>
      <c r="J107" s="48">
        <f>VLOOKUP($B107,CLASS!$B$2:$R$362,9,FALSE)</f>
        <v>0</v>
      </c>
      <c r="K107" s="53">
        <f t="shared" si="19"/>
        <v>0</v>
      </c>
      <c r="L107" s="48">
        <f>VLOOKUP($B107,CLASS!$B$2:$R$362,11,FALSE)</f>
        <v>0</v>
      </c>
      <c r="M107" s="53">
        <f t="shared" si="20"/>
        <v>0</v>
      </c>
      <c r="N107" s="48">
        <f>VLOOKUP($B107,CLASS!$B$2:$R$362,13,FALSE)</f>
        <v>0</v>
      </c>
      <c r="O107" s="53">
        <f t="shared" si="21"/>
        <v>0</v>
      </c>
      <c r="P107" s="48">
        <f>VLOOKUP($B107,CLASS!$B$2:$R$362,15,FALSE)</f>
        <v>0</v>
      </c>
      <c r="Q107" s="53">
        <f t="shared" si="22"/>
        <v>0</v>
      </c>
      <c r="R107" s="53">
        <f t="shared" si="23"/>
        <v>0</v>
      </c>
      <c r="S107" s="48"/>
    </row>
    <row r="108" spans="1:19" ht="15">
      <c r="A108" s="25" t="s">
        <v>128</v>
      </c>
      <c r="B108" s="25">
        <v>8</v>
      </c>
      <c r="C108" s="55" t="s">
        <v>135</v>
      </c>
      <c r="D108" s="22" t="s">
        <v>45</v>
      </c>
      <c r="E108" s="22" t="s">
        <v>217</v>
      </c>
      <c r="F108" s="48" t="s">
        <v>308</v>
      </c>
      <c r="G108" s="22">
        <v>0</v>
      </c>
      <c r="H108" s="48">
        <f>VLOOKUP($B108,CLASS!$B$2:$R$362,7,FALSE)</f>
        <v>0</v>
      </c>
      <c r="I108" s="53">
        <f t="shared" si="18"/>
        <v>0</v>
      </c>
      <c r="J108" s="48">
        <f>VLOOKUP($B108,CLASS!$B$2:$R$362,9,FALSE)</f>
        <v>0</v>
      </c>
      <c r="K108" s="53">
        <f t="shared" si="19"/>
        <v>0</v>
      </c>
      <c r="L108" s="48">
        <f>VLOOKUP($B108,CLASS!$B$2:$R$362,11,FALSE)</f>
        <v>0</v>
      </c>
      <c r="M108" s="53">
        <f t="shared" si="20"/>
        <v>0</v>
      </c>
      <c r="N108" s="48">
        <f>VLOOKUP($B108,CLASS!$B$2:$R$362,13,FALSE)</f>
        <v>0</v>
      </c>
      <c r="O108" s="53">
        <f t="shared" si="21"/>
        <v>0</v>
      </c>
      <c r="P108" s="48">
        <f>VLOOKUP($B108,CLASS!$B$2:$R$362,15,FALSE)</f>
        <v>0</v>
      </c>
      <c r="Q108" s="53">
        <f t="shared" si="22"/>
        <v>0</v>
      </c>
      <c r="R108" s="53">
        <f t="shared" si="23"/>
        <v>0</v>
      </c>
      <c r="S108" s="51"/>
    </row>
    <row r="109" spans="1:19" ht="15">
      <c r="A109" s="25" t="s">
        <v>127</v>
      </c>
      <c r="B109" s="25">
        <v>11</v>
      </c>
      <c r="C109" s="50" t="s">
        <v>138</v>
      </c>
      <c r="D109" s="22" t="s">
        <v>39</v>
      </c>
      <c r="E109" s="22" t="s">
        <v>217</v>
      </c>
      <c r="F109" s="48" t="s">
        <v>308</v>
      </c>
      <c r="G109" s="22">
        <v>0</v>
      </c>
      <c r="H109" s="48">
        <f>VLOOKUP($B109,CLASS!$B$2:$R$362,7,FALSE)</f>
        <v>0</v>
      </c>
      <c r="I109" s="53">
        <f t="shared" si="18"/>
        <v>0</v>
      </c>
      <c r="J109" s="48">
        <f>VLOOKUP($B109,CLASS!$B$2:$R$362,9,FALSE)</f>
        <v>0</v>
      </c>
      <c r="K109" s="53">
        <f t="shared" si="19"/>
        <v>0</v>
      </c>
      <c r="L109" s="48">
        <f>VLOOKUP($B109,CLASS!$B$2:$R$362,11,FALSE)</f>
        <v>0</v>
      </c>
      <c r="M109" s="53">
        <f t="shared" si="20"/>
        <v>0</v>
      </c>
      <c r="N109" s="48">
        <f>VLOOKUP($B109,CLASS!$B$2:$R$362,13,FALSE)</f>
        <v>0</v>
      </c>
      <c r="O109" s="53">
        <f t="shared" si="21"/>
        <v>0</v>
      </c>
      <c r="P109" s="48">
        <f>VLOOKUP($B109,CLASS!$B$2:$R$362,15,FALSE)</f>
        <v>0</v>
      </c>
      <c r="Q109" s="53">
        <f t="shared" si="22"/>
        <v>0</v>
      </c>
      <c r="R109" s="53">
        <f t="shared" si="23"/>
        <v>0</v>
      </c>
      <c r="S109" s="22"/>
    </row>
    <row r="110" spans="1:19" ht="15">
      <c r="A110" s="25" t="s">
        <v>127</v>
      </c>
      <c r="B110" s="25">
        <v>15</v>
      </c>
      <c r="C110" s="55" t="s">
        <v>142</v>
      </c>
      <c r="D110" s="22" t="s">
        <v>51</v>
      </c>
      <c r="E110" s="22" t="s">
        <v>217</v>
      </c>
      <c r="F110" s="48" t="s">
        <v>308</v>
      </c>
      <c r="G110" s="22">
        <v>0</v>
      </c>
      <c r="H110" s="48">
        <f>VLOOKUP($B110,CLASS!$B$2:$R$362,7,FALSE)</f>
        <v>0</v>
      </c>
      <c r="I110" s="53">
        <f t="shared" si="18"/>
        <v>0</v>
      </c>
      <c r="J110" s="48">
        <f>VLOOKUP($B110,CLASS!$B$2:$R$362,9,FALSE)</f>
        <v>0</v>
      </c>
      <c r="K110" s="53">
        <f t="shared" si="19"/>
        <v>0</v>
      </c>
      <c r="L110" s="48">
        <f>VLOOKUP($B110,CLASS!$B$2:$R$362,11,FALSE)</f>
        <v>0</v>
      </c>
      <c r="M110" s="53">
        <f t="shared" si="20"/>
        <v>0</v>
      </c>
      <c r="N110" s="48">
        <f>VLOOKUP($B110,CLASS!$B$2:$R$362,13,FALSE)</f>
        <v>0</v>
      </c>
      <c r="O110" s="53">
        <f t="shared" si="21"/>
        <v>0</v>
      </c>
      <c r="P110" s="48">
        <f>VLOOKUP($B110,CLASS!$B$2:$R$362,15,FALSE)</f>
        <v>0</v>
      </c>
      <c r="Q110" s="53">
        <f t="shared" si="22"/>
        <v>0</v>
      </c>
      <c r="R110" s="53">
        <f t="shared" si="23"/>
        <v>0</v>
      </c>
      <c r="S110" s="22"/>
    </row>
    <row r="111" spans="1:19" ht="15">
      <c r="A111" s="25" t="s">
        <v>127</v>
      </c>
      <c r="B111" s="25">
        <v>21</v>
      </c>
      <c r="C111" s="50" t="s">
        <v>147</v>
      </c>
      <c r="D111" s="22" t="s">
        <v>24</v>
      </c>
      <c r="E111" s="22" t="s">
        <v>218</v>
      </c>
      <c r="F111" s="48" t="s">
        <v>308</v>
      </c>
      <c r="G111" s="22">
        <v>5</v>
      </c>
      <c r="H111" s="48">
        <f>VLOOKUP($B111,CLASS!$B$2:$R$362,7,FALSE)</f>
        <v>0</v>
      </c>
      <c r="I111" s="53">
        <f t="shared" si="18"/>
        <v>0</v>
      </c>
      <c r="J111" s="48">
        <f>VLOOKUP($B111,CLASS!$B$2:$R$362,9,FALSE)</f>
        <v>0</v>
      </c>
      <c r="K111" s="53">
        <f t="shared" si="19"/>
        <v>0</v>
      </c>
      <c r="L111" s="48">
        <f>VLOOKUP($B111,CLASS!$B$2:$R$362,11,FALSE)</f>
        <v>0</v>
      </c>
      <c r="M111" s="53">
        <f t="shared" si="20"/>
        <v>0</v>
      </c>
      <c r="N111" s="48">
        <f>VLOOKUP($B111,CLASS!$B$2:$R$362,13,FALSE)</f>
        <v>0</v>
      </c>
      <c r="O111" s="53">
        <f t="shared" si="21"/>
        <v>0</v>
      </c>
      <c r="P111" s="48">
        <f>VLOOKUP($B111,CLASS!$B$2:$R$362,15,FALSE)</f>
        <v>0</v>
      </c>
      <c r="Q111" s="53">
        <f t="shared" si="22"/>
        <v>0</v>
      </c>
      <c r="R111" s="53">
        <f t="shared" si="23"/>
        <v>0</v>
      </c>
      <c r="S111" s="48"/>
    </row>
    <row r="112" spans="1:19" ht="15">
      <c r="A112" s="25" t="s">
        <v>126</v>
      </c>
      <c r="B112" s="25">
        <v>28</v>
      </c>
      <c r="C112" s="55" t="s">
        <v>132</v>
      </c>
      <c r="D112" s="22" t="s">
        <v>25</v>
      </c>
      <c r="E112" s="22" t="s">
        <v>218</v>
      </c>
      <c r="F112" s="48" t="s">
        <v>308</v>
      </c>
      <c r="G112" s="22">
        <v>5</v>
      </c>
      <c r="H112" s="48">
        <f>VLOOKUP($B112,CLASS!$B$2:$R$362,7,FALSE)</f>
        <v>0</v>
      </c>
      <c r="I112" s="53">
        <f t="shared" si="18"/>
        <v>0</v>
      </c>
      <c r="J112" s="48">
        <f>VLOOKUP($B112,CLASS!$B$2:$R$362,9,FALSE)</f>
        <v>0</v>
      </c>
      <c r="K112" s="53">
        <f t="shared" si="19"/>
        <v>0</v>
      </c>
      <c r="L112" s="48">
        <f>VLOOKUP($B112,CLASS!$B$2:$R$362,11,FALSE)</f>
        <v>0</v>
      </c>
      <c r="M112" s="53">
        <f t="shared" si="20"/>
        <v>0</v>
      </c>
      <c r="N112" s="48">
        <f>VLOOKUP($B112,CLASS!$B$2:$R$362,13,FALSE)</f>
        <v>0</v>
      </c>
      <c r="O112" s="53">
        <f t="shared" si="21"/>
        <v>0</v>
      </c>
      <c r="P112" s="48">
        <f>VLOOKUP($B112,CLASS!$B$2:$R$362,15,FALSE)</f>
        <v>0</v>
      </c>
      <c r="Q112" s="53">
        <f t="shared" si="22"/>
        <v>0</v>
      </c>
      <c r="R112" s="53">
        <f t="shared" si="23"/>
        <v>0</v>
      </c>
      <c r="S112" s="48"/>
    </row>
    <row r="113" spans="1:19" ht="15">
      <c r="A113" s="25" t="s">
        <v>126</v>
      </c>
      <c r="B113" s="25">
        <v>30</v>
      </c>
      <c r="C113" s="24" t="s">
        <v>153</v>
      </c>
      <c r="D113" s="22" t="s">
        <v>59</v>
      </c>
      <c r="E113" s="22" t="s">
        <v>218</v>
      </c>
      <c r="F113" s="48" t="s">
        <v>308</v>
      </c>
      <c r="G113" s="22">
        <v>5</v>
      </c>
      <c r="H113" s="48">
        <f>VLOOKUP($B113,CLASS!$B$2:$R$362,7,FALSE)</f>
        <v>0</v>
      </c>
      <c r="I113" s="53">
        <f t="shared" si="18"/>
        <v>0</v>
      </c>
      <c r="J113" s="48">
        <f>VLOOKUP($B113,CLASS!$B$2:$R$362,9,FALSE)</f>
        <v>0</v>
      </c>
      <c r="K113" s="53">
        <f t="shared" si="19"/>
        <v>0</v>
      </c>
      <c r="L113" s="48">
        <f>VLOOKUP($B113,CLASS!$B$2:$R$362,11,FALSE)</f>
        <v>0</v>
      </c>
      <c r="M113" s="53">
        <f t="shared" si="20"/>
        <v>0</v>
      </c>
      <c r="N113" s="48">
        <f>VLOOKUP($B113,CLASS!$B$2:$R$362,13,FALSE)</f>
        <v>0</v>
      </c>
      <c r="O113" s="53">
        <f t="shared" si="21"/>
        <v>0</v>
      </c>
      <c r="P113" s="48">
        <f>VLOOKUP($B113,CLASS!$B$2:$R$362,15,FALSE)</f>
        <v>0</v>
      </c>
      <c r="Q113" s="53">
        <f t="shared" si="22"/>
        <v>0</v>
      </c>
      <c r="R113" s="53">
        <f t="shared" si="23"/>
        <v>0</v>
      </c>
      <c r="S113" s="48"/>
    </row>
    <row r="114" spans="1:19" ht="15">
      <c r="A114" s="25" t="s">
        <v>126</v>
      </c>
      <c r="B114" s="25">
        <v>31</v>
      </c>
      <c r="C114" s="55" t="s">
        <v>154</v>
      </c>
      <c r="D114" s="22" t="s">
        <v>17</v>
      </c>
      <c r="E114" s="22" t="s">
        <v>218</v>
      </c>
      <c r="F114" s="48" t="s">
        <v>308</v>
      </c>
      <c r="G114" s="22">
        <v>5</v>
      </c>
      <c r="H114" s="48">
        <f>VLOOKUP($B114,CLASS!$B$2:$R$362,7,FALSE)</f>
        <v>0</v>
      </c>
      <c r="I114" s="53">
        <f t="shared" si="18"/>
        <v>0</v>
      </c>
      <c r="J114" s="48">
        <f>VLOOKUP($B114,CLASS!$B$2:$R$362,9,FALSE)</f>
        <v>0</v>
      </c>
      <c r="K114" s="53">
        <f t="shared" si="19"/>
        <v>0</v>
      </c>
      <c r="L114" s="48">
        <f>VLOOKUP($B114,CLASS!$B$2:$R$362,11,FALSE)</f>
        <v>0</v>
      </c>
      <c r="M114" s="53">
        <f t="shared" si="20"/>
        <v>0</v>
      </c>
      <c r="N114" s="48">
        <f>VLOOKUP($B114,CLASS!$B$2:$R$362,13,FALSE)</f>
        <v>0</v>
      </c>
      <c r="O114" s="53">
        <f t="shared" si="21"/>
        <v>0</v>
      </c>
      <c r="P114" s="48">
        <f>VLOOKUP($B114,CLASS!$B$2:$R$362,15,FALSE)</f>
        <v>0</v>
      </c>
      <c r="Q114" s="53">
        <f t="shared" si="22"/>
        <v>0</v>
      </c>
      <c r="R114" s="53">
        <f t="shared" si="23"/>
        <v>0</v>
      </c>
      <c r="S114" s="22"/>
    </row>
    <row r="115" spans="1:19" ht="15">
      <c r="A115" s="25" t="s">
        <v>126</v>
      </c>
      <c r="B115" s="25">
        <v>32</v>
      </c>
      <c r="C115" s="55" t="s">
        <v>155</v>
      </c>
      <c r="D115" s="22" t="s">
        <v>60</v>
      </c>
      <c r="E115" s="22" t="s">
        <v>218</v>
      </c>
      <c r="F115" s="48" t="s">
        <v>308</v>
      </c>
      <c r="G115" s="22">
        <v>5</v>
      </c>
      <c r="H115" s="48">
        <f>VLOOKUP($B115,CLASS!$B$2:$R$362,7,FALSE)</f>
        <v>0</v>
      </c>
      <c r="I115" s="53">
        <f t="shared" si="18"/>
        <v>0</v>
      </c>
      <c r="J115" s="48">
        <f>VLOOKUP($B115,CLASS!$B$2:$R$362,9,FALSE)</f>
        <v>0</v>
      </c>
      <c r="K115" s="53">
        <f t="shared" si="19"/>
        <v>0</v>
      </c>
      <c r="L115" s="48">
        <f>VLOOKUP($B115,CLASS!$B$2:$R$362,11,FALSE)</f>
        <v>0</v>
      </c>
      <c r="M115" s="53">
        <f t="shared" si="20"/>
        <v>0</v>
      </c>
      <c r="N115" s="48">
        <f>VLOOKUP($B115,CLASS!$B$2:$R$362,13,FALSE)</f>
        <v>0</v>
      </c>
      <c r="O115" s="53">
        <f t="shared" si="21"/>
        <v>0</v>
      </c>
      <c r="P115" s="48">
        <f>VLOOKUP($B115,CLASS!$B$2:$R$362,15,FALSE)</f>
        <v>0</v>
      </c>
      <c r="Q115" s="53">
        <f t="shared" si="22"/>
        <v>0</v>
      </c>
      <c r="R115" s="53">
        <f t="shared" si="23"/>
        <v>0</v>
      </c>
      <c r="S115" s="48"/>
    </row>
    <row r="116" spans="1:19" ht="15">
      <c r="A116" s="25" t="s">
        <v>126</v>
      </c>
      <c r="B116" s="25">
        <v>35</v>
      </c>
      <c r="C116" s="50" t="s">
        <v>158</v>
      </c>
      <c r="D116" s="22" t="s">
        <v>63</v>
      </c>
      <c r="E116" s="22" t="s">
        <v>218</v>
      </c>
      <c r="F116" s="48" t="s">
        <v>308</v>
      </c>
      <c r="G116" s="22">
        <v>5</v>
      </c>
      <c r="H116" s="48">
        <f>VLOOKUP($B116,CLASS!$B$2:$R$362,7,FALSE)</f>
        <v>0</v>
      </c>
      <c r="I116" s="53">
        <f t="shared" si="18"/>
        <v>0</v>
      </c>
      <c r="J116" s="48">
        <f>VLOOKUP($B116,CLASS!$B$2:$R$362,9,FALSE)</f>
        <v>0</v>
      </c>
      <c r="K116" s="53">
        <f t="shared" si="19"/>
        <v>0</v>
      </c>
      <c r="L116" s="48">
        <f>VLOOKUP($B116,CLASS!$B$2:$R$362,11,FALSE)</f>
        <v>0</v>
      </c>
      <c r="M116" s="53">
        <f t="shared" si="20"/>
        <v>0</v>
      </c>
      <c r="N116" s="48">
        <f>VLOOKUP($B116,CLASS!$B$2:$R$362,13,FALSE)</f>
        <v>0</v>
      </c>
      <c r="O116" s="53">
        <f t="shared" si="21"/>
        <v>0</v>
      </c>
      <c r="P116" s="48">
        <f>VLOOKUP($B116,CLASS!$B$2:$R$362,15,FALSE)</f>
        <v>0</v>
      </c>
      <c r="Q116" s="53">
        <f t="shared" si="22"/>
        <v>0</v>
      </c>
      <c r="R116" s="53">
        <f t="shared" si="23"/>
        <v>0</v>
      </c>
      <c r="S116" s="22"/>
    </row>
    <row r="117" spans="1:19" ht="15">
      <c r="A117" s="25" t="s">
        <v>126</v>
      </c>
      <c r="B117" s="25">
        <v>45</v>
      </c>
      <c r="C117" s="55" t="s">
        <v>167</v>
      </c>
      <c r="D117" s="22" t="s">
        <v>71</v>
      </c>
      <c r="E117" s="22" t="s">
        <v>218</v>
      </c>
      <c r="F117" s="48" t="s">
        <v>308</v>
      </c>
      <c r="G117" s="22">
        <v>5</v>
      </c>
      <c r="H117" s="48">
        <f>VLOOKUP($B117,CLASS!$B$2:$R$362,7,FALSE)</f>
        <v>0</v>
      </c>
      <c r="I117" s="53">
        <f t="shared" si="18"/>
        <v>0</v>
      </c>
      <c r="J117" s="48">
        <f>VLOOKUP($B117,CLASS!$B$2:$R$362,9,FALSE)</f>
        <v>0</v>
      </c>
      <c r="K117" s="53">
        <f t="shared" si="19"/>
        <v>0</v>
      </c>
      <c r="L117" s="48">
        <f>VLOOKUP($B117,CLASS!$B$2:$R$362,11,FALSE)</f>
        <v>0</v>
      </c>
      <c r="M117" s="53">
        <f t="shared" si="20"/>
        <v>0</v>
      </c>
      <c r="N117" s="48">
        <f>VLOOKUP($B117,CLASS!$B$2:$R$362,13,FALSE)</f>
        <v>0</v>
      </c>
      <c r="O117" s="53">
        <f t="shared" si="21"/>
        <v>0</v>
      </c>
      <c r="P117" s="48">
        <f>VLOOKUP($B117,CLASS!$B$2:$R$362,15,FALSE)</f>
        <v>0</v>
      </c>
      <c r="Q117" s="53">
        <f t="shared" si="22"/>
        <v>0</v>
      </c>
      <c r="R117" s="53">
        <f t="shared" si="23"/>
        <v>0</v>
      </c>
      <c r="S117" s="22"/>
    </row>
    <row r="118" spans="1:19" ht="15">
      <c r="A118" s="25" t="s">
        <v>226</v>
      </c>
      <c r="B118" s="25">
        <v>46</v>
      </c>
      <c r="C118" s="50" t="s">
        <v>137</v>
      </c>
      <c r="D118" s="22" t="s">
        <v>72</v>
      </c>
      <c r="E118" s="22" t="s">
        <v>218</v>
      </c>
      <c r="F118" s="48" t="s">
        <v>308</v>
      </c>
      <c r="G118" s="22">
        <v>5</v>
      </c>
      <c r="H118" s="48">
        <f>VLOOKUP($B118,CLASS!$B$2:$R$362,7,FALSE)</f>
        <v>0</v>
      </c>
      <c r="I118" s="53">
        <f t="shared" si="18"/>
        <v>0</v>
      </c>
      <c r="J118" s="48">
        <f>VLOOKUP($B118,CLASS!$B$2:$R$362,9,FALSE)</f>
        <v>0</v>
      </c>
      <c r="K118" s="53">
        <f t="shared" si="19"/>
        <v>0</v>
      </c>
      <c r="L118" s="48">
        <f>VLOOKUP($B118,CLASS!$B$2:$R$362,11,FALSE)</f>
        <v>0</v>
      </c>
      <c r="M118" s="53">
        <f t="shared" si="20"/>
        <v>0</v>
      </c>
      <c r="N118" s="48">
        <f>VLOOKUP($B118,CLASS!$B$2:$R$362,13,FALSE)</f>
        <v>0</v>
      </c>
      <c r="O118" s="53">
        <f t="shared" si="21"/>
        <v>0</v>
      </c>
      <c r="P118" s="48">
        <f>VLOOKUP($B118,CLASS!$B$2:$R$362,15,FALSE)</f>
        <v>0</v>
      </c>
      <c r="Q118" s="53">
        <f t="shared" si="22"/>
        <v>0</v>
      </c>
      <c r="R118" s="53">
        <f t="shared" si="23"/>
        <v>0</v>
      </c>
      <c r="S118" s="48"/>
    </row>
    <row r="119" spans="1:19" ht="15">
      <c r="A119" s="25" t="s">
        <v>226</v>
      </c>
      <c r="B119" s="25">
        <v>49</v>
      </c>
      <c r="C119" s="55" t="s">
        <v>169</v>
      </c>
      <c r="D119" s="22" t="s">
        <v>75</v>
      </c>
      <c r="E119" s="22" t="s">
        <v>218</v>
      </c>
      <c r="F119" s="48" t="s">
        <v>308</v>
      </c>
      <c r="G119" s="22">
        <v>5</v>
      </c>
      <c r="H119" s="48">
        <f>VLOOKUP($B119,CLASS!$B$2:$R$362,7,FALSE)</f>
        <v>0</v>
      </c>
      <c r="I119" s="53">
        <f t="shared" si="18"/>
        <v>0</v>
      </c>
      <c r="J119" s="48">
        <f>VLOOKUP($B119,CLASS!$B$2:$R$362,9,FALSE)</f>
        <v>0</v>
      </c>
      <c r="K119" s="53">
        <f t="shared" si="19"/>
        <v>0</v>
      </c>
      <c r="L119" s="48">
        <f>VLOOKUP($B119,CLASS!$B$2:$R$362,11,FALSE)</f>
        <v>0</v>
      </c>
      <c r="M119" s="53">
        <f t="shared" si="20"/>
        <v>0</v>
      </c>
      <c r="N119" s="48">
        <f>VLOOKUP($B119,CLASS!$B$2:$R$362,13,FALSE)</f>
        <v>0</v>
      </c>
      <c r="O119" s="53">
        <f t="shared" si="21"/>
        <v>0</v>
      </c>
      <c r="P119" s="48">
        <f>VLOOKUP($B119,CLASS!$B$2:$R$362,15,FALSE)</f>
        <v>0</v>
      </c>
      <c r="Q119" s="53">
        <f t="shared" si="22"/>
        <v>0</v>
      </c>
      <c r="R119" s="53">
        <f t="shared" si="23"/>
        <v>0</v>
      </c>
      <c r="S119" s="48"/>
    </row>
    <row r="120" spans="1:19" ht="15">
      <c r="A120" s="25" t="s">
        <v>126</v>
      </c>
      <c r="B120" s="25">
        <v>50</v>
      </c>
      <c r="C120" s="55" t="s">
        <v>170</v>
      </c>
      <c r="D120" s="48" t="s">
        <v>76</v>
      </c>
      <c r="E120" s="48" t="s">
        <v>218</v>
      </c>
      <c r="F120" s="48" t="s">
        <v>308</v>
      </c>
      <c r="G120" s="22">
        <v>5</v>
      </c>
      <c r="H120" s="48">
        <f>VLOOKUP($B120,CLASS!$B$2:$R$362,7,FALSE)</f>
        <v>0</v>
      </c>
      <c r="I120" s="53">
        <f t="shared" si="18"/>
        <v>0</v>
      </c>
      <c r="J120" s="48">
        <f>VLOOKUP($B120,CLASS!$B$2:$R$362,9,FALSE)</f>
        <v>0</v>
      </c>
      <c r="K120" s="53">
        <f t="shared" si="19"/>
        <v>0</v>
      </c>
      <c r="L120" s="48">
        <f>VLOOKUP($B120,CLASS!$B$2:$R$362,11,FALSE)</f>
        <v>0</v>
      </c>
      <c r="M120" s="53">
        <f t="shared" si="20"/>
        <v>0</v>
      </c>
      <c r="N120" s="48">
        <f>VLOOKUP($B120,CLASS!$B$2:$R$362,13,FALSE)</f>
        <v>0</v>
      </c>
      <c r="O120" s="53">
        <f t="shared" si="21"/>
        <v>0</v>
      </c>
      <c r="P120" s="48">
        <f>VLOOKUP($B120,CLASS!$B$2:$R$362,15,FALSE)</f>
        <v>0</v>
      </c>
      <c r="Q120" s="53">
        <f t="shared" si="22"/>
        <v>0</v>
      </c>
      <c r="R120" s="53">
        <f t="shared" si="23"/>
        <v>0</v>
      </c>
      <c r="S120" s="48"/>
    </row>
    <row r="121" spans="1:19" ht="15">
      <c r="A121" s="25" t="s">
        <v>126</v>
      </c>
      <c r="B121" s="25">
        <v>54</v>
      </c>
      <c r="C121" s="55" t="s">
        <v>172</v>
      </c>
      <c r="D121" s="22" t="s">
        <v>59</v>
      </c>
      <c r="E121" s="22" t="s">
        <v>218</v>
      </c>
      <c r="F121" s="48" t="s">
        <v>308</v>
      </c>
      <c r="G121" s="22">
        <v>5</v>
      </c>
      <c r="H121" s="48">
        <f>VLOOKUP($B121,CLASS!$B$2:$R$362,7,FALSE)</f>
        <v>0</v>
      </c>
      <c r="I121" s="53">
        <f t="shared" si="18"/>
        <v>0</v>
      </c>
      <c r="J121" s="48">
        <f>VLOOKUP($B121,CLASS!$B$2:$R$362,9,FALSE)</f>
        <v>0</v>
      </c>
      <c r="K121" s="53">
        <f t="shared" si="19"/>
        <v>0</v>
      </c>
      <c r="L121" s="48">
        <f>VLOOKUP($B121,CLASS!$B$2:$R$362,11,FALSE)</f>
        <v>0</v>
      </c>
      <c r="M121" s="53">
        <f t="shared" si="20"/>
        <v>0</v>
      </c>
      <c r="N121" s="48">
        <f>VLOOKUP($B121,CLASS!$B$2:$R$362,13,FALSE)</f>
        <v>0</v>
      </c>
      <c r="O121" s="53">
        <f t="shared" si="21"/>
        <v>0</v>
      </c>
      <c r="P121" s="48">
        <f>VLOOKUP($B121,CLASS!$B$2:$R$362,15,FALSE)</f>
        <v>0</v>
      </c>
      <c r="Q121" s="53">
        <f t="shared" si="22"/>
        <v>0</v>
      </c>
      <c r="R121" s="53">
        <f t="shared" si="23"/>
        <v>0</v>
      </c>
      <c r="S121" s="51"/>
    </row>
    <row r="122" spans="1:19" ht="15">
      <c r="A122" s="25" t="s">
        <v>126</v>
      </c>
      <c r="B122" s="25">
        <v>56</v>
      </c>
      <c r="C122" s="50" t="s">
        <v>174</v>
      </c>
      <c r="D122" s="22" t="s">
        <v>74</v>
      </c>
      <c r="E122" s="22" t="s">
        <v>218</v>
      </c>
      <c r="F122" s="48" t="s">
        <v>308</v>
      </c>
      <c r="G122" s="22">
        <v>5</v>
      </c>
      <c r="H122" s="48">
        <f>VLOOKUP($B122,CLASS!$B$2:$R$362,7,FALSE)</f>
        <v>0</v>
      </c>
      <c r="I122" s="53">
        <f t="shared" si="18"/>
        <v>0</v>
      </c>
      <c r="J122" s="48">
        <f>VLOOKUP($B122,CLASS!$B$2:$R$362,9,FALSE)</f>
        <v>0</v>
      </c>
      <c r="K122" s="53">
        <f t="shared" si="19"/>
        <v>0</v>
      </c>
      <c r="L122" s="48">
        <f>VLOOKUP($B122,CLASS!$B$2:$R$362,11,FALSE)</f>
        <v>0</v>
      </c>
      <c r="M122" s="53">
        <f t="shared" si="20"/>
        <v>0</v>
      </c>
      <c r="N122" s="48">
        <f>VLOOKUP($B122,CLASS!$B$2:$R$362,13,FALSE)</f>
        <v>0</v>
      </c>
      <c r="O122" s="53">
        <f t="shared" si="21"/>
        <v>0</v>
      </c>
      <c r="P122" s="48">
        <f>VLOOKUP($B122,CLASS!$B$2:$R$362,15,FALSE)</f>
        <v>0</v>
      </c>
      <c r="Q122" s="53">
        <f t="shared" si="22"/>
        <v>0</v>
      </c>
      <c r="R122" s="53">
        <f t="shared" si="23"/>
        <v>0</v>
      </c>
      <c r="S122" s="48"/>
    </row>
    <row r="123" spans="1:19" ht="15">
      <c r="A123" s="25" t="s">
        <v>127</v>
      </c>
      <c r="B123" s="25">
        <v>62</v>
      </c>
      <c r="C123" s="55" t="s">
        <v>149</v>
      </c>
      <c r="D123" s="22" t="s">
        <v>85</v>
      </c>
      <c r="E123" s="22" t="s">
        <v>218</v>
      </c>
      <c r="F123" s="48" t="s">
        <v>308</v>
      </c>
      <c r="G123" s="22">
        <v>5</v>
      </c>
      <c r="H123" s="48">
        <f>VLOOKUP($B123,CLASS!$B$2:$R$362,7,FALSE)</f>
        <v>0</v>
      </c>
      <c r="I123" s="53">
        <f t="shared" si="18"/>
        <v>0</v>
      </c>
      <c r="J123" s="48">
        <f>VLOOKUP($B123,CLASS!$B$2:$R$362,9,FALSE)</f>
        <v>0</v>
      </c>
      <c r="K123" s="53">
        <f t="shared" si="19"/>
        <v>0</v>
      </c>
      <c r="L123" s="48">
        <f>VLOOKUP($B123,CLASS!$B$2:$R$362,11,FALSE)</f>
        <v>0</v>
      </c>
      <c r="M123" s="53">
        <f t="shared" si="20"/>
        <v>0</v>
      </c>
      <c r="N123" s="48">
        <f>VLOOKUP($B123,CLASS!$B$2:$R$362,13,FALSE)</f>
        <v>0</v>
      </c>
      <c r="O123" s="53">
        <f t="shared" si="21"/>
        <v>0</v>
      </c>
      <c r="P123" s="48">
        <f>VLOOKUP($B123,CLASS!$B$2:$R$362,15,FALSE)</f>
        <v>0</v>
      </c>
      <c r="Q123" s="53">
        <f t="shared" si="22"/>
        <v>0</v>
      </c>
      <c r="R123" s="53">
        <f t="shared" si="23"/>
        <v>0</v>
      </c>
      <c r="S123" s="48"/>
    </row>
    <row r="124" spans="1:19" ht="15">
      <c r="A124" s="25" t="s">
        <v>126</v>
      </c>
      <c r="B124" s="25">
        <v>63</v>
      </c>
      <c r="C124" s="55" t="s">
        <v>180</v>
      </c>
      <c r="D124" s="22" t="s">
        <v>86</v>
      </c>
      <c r="E124" s="22" t="s">
        <v>218</v>
      </c>
      <c r="F124" s="48" t="s">
        <v>308</v>
      </c>
      <c r="G124" s="22">
        <v>5</v>
      </c>
      <c r="H124" s="48">
        <f>VLOOKUP($B124,CLASS!$B$2:$R$362,7,FALSE)</f>
        <v>0</v>
      </c>
      <c r="I124" s="53">
        <f t="shared" si="18"/>
        <v>0</v>
      </c>
      <c r="J124" s="48">
        <f>VLOOKUP($B124,CLASS!$B$2:$R$362,9,FALSE)</f>
        <v>0</v>
      </c>
      <c r="K124" s="53">
        <f t="shared" si="19"/>
        <v>0</v>
      </c>
      <c r="L124" s="48">
        <f>VLOOKUP($B124,CLASS!$B$2:$R$362,11,FALSE)</f>
        <v>0</v>
      </c>
      <c r="M124" s="53">
        <f t="shared" si="20"/>
        <v>0</v>
      </c>
      <c r="N124" s="48">
        <f>VLOOKUP($B124,CLASS!$B$2:$R$362,13,FALSE)</f>
        <v>0</v>
      </c>
      <c r="O124" s="53">
        <f t="shared" si="21"/>
        <v>0</v>
      </c>
      <c r="P124" s="48">
        <f>VLOOKUP($B124,CLASS!$B$2:$R$362,15,FALSE)</f>
        <v>0</v>
      </c>
      <c r="Q124" s="53">
        <f t="shared" si="22"/>
        <v>0</v>
      </c>
      <c r="R124" s="53">
        <f t="shared" si="23"/>
        <v>0</v>
      </c>
      <c r="S124" s="48"/>
    </row>
    <row r="125" spans="1:19" ht="15">
      <c r="A125" s="25" t="s">
        <v>128</v>
      </c>
      <c r="B125" s="25">
        <v>64</v>
      </c>
      <c r="C125" s="55" t="s">
        <v>181</v>
      </c>
      <c r="D125" s="22" t="s">
        <v>87</v>
      </c>
      <c r="E125" s="22" t="s">
        <v>218</v>
      </c>
      <c r="F125" s="48" t="s">
        <v>308</v>
      </c>
      <c r="G125" s="22">
        <v>5</v>
      </c>
      <c r="H125" s="48">
        <f>VLOOKUP($B125,CLASS!$B$2:$R$362,7,FALSE)</f>
        <v>0</v>
      </c>
      <c r="I125" s="53">
        <f t="shared" si="18"/>
        <v>0</v>
      </c>
      <c r="J125" s="48">
        <f>VLOOKUP($B125,CLASS!$B$2:$R$362,9,FALSE)</f>
        <v>0</v>
      </c>
      <c r="K125" s="53">
        <f t="shared" si="19"/>
        <v>0</v>
      </c>
      <c r="L125" s="48">
        <f>VLOOKUP($B125,CLASS!$B$2:$R$362,11,FALSE)</f>
        <v>0</v>
      </c>
      <c r="M125" s="53">
        <f t="shared" si="20"/>
        <v>0</v>
      </c>
      <c r="N125" s="48">
        <f>VLOOKUP($B125,CLASS!$B$2:$R$362,13,FALSE)</f>
        <v>0</v>
      </c>
      <c r="O125" s="53">
        <f t="shared" si="21"/>
        <v>0</v>
      </c>
      <c r="P125" s="48">
        <f>VLOOKUP($B125,CLASS!$B$2:$R$362,15,FALSE)</f>
        <v>0</v>
      </c>
      <c r="Q125" s="53">
        <f t="shared" si="22"/>
        <v>0</v>
      </c>
      <c r="R125" s="53">
        <f t="shared" si="23"/>
        <v>0</v>
      </c>
      <c r="S125" s="51"/>
    </row>
    <row r="126" spans="1:19" ht="15">
      <c r="A126" s="25" t="s">
        <v>226</v>
      </c>
      <c r="B126" s="25">
        <v>68</v>
      </c>
      <c r="C126" s="24" t="s">
        <v>184</v>
      </c>
      <c r="D126" s="22" t="s">
        <v>89</v>
      </c>
      <c r="E126" s="22" t="s">
        <v>218</v>
      </c>
      <c r="F126" s="48" t="s">
        <v>308</v>
      </c>
      <c r="G126" s="22">
        <v>5</v>
      </c>
      <c r="H126" s="22">
        <f>VLOOKUP($B126,CLASS!$B$2:$R$362,7,FALSE)</f>
        <v>0</v>
      </c>
      <c r="I126" s="53">
        <f t="shared" si="18"/>
        <v>0</v>
      </c>
      <c r="J126" s="22">
        <f>VLOOKUP($B126,CLASS!$B$2:$R$362,9,FALSE)</f>
        <v>0</v>
      </c>
      <c r="K126" s="53">
        <f t="shared" si="19"/>
        <v>0</v>
      </c>
      <c r="L126" s="22">
        <f>VLOOKUP($B126,CLASS!$B$2:$R$362,11,FALSE)</f>
        <v>0</v>
      </c>
      <c r="M126" s="53">
        <f t="shared" si="20"/>
        <v>0</v>
      </c>
      <c r="N126" s="22">
        <f>VLOOKUP($B126,CLASS!$B$2:$R$362,13,FALSE)</f>
        <v>0</v>
      </c>
      <c r="O126" s="53">
        <f t="shared" si="21"/>
        <v>0</v>
      </c>
      <c r="P126" s="22">
        <f>VLOOKUP($B126,CLASS!$B$2:$R$362,15,FALSE)</f>
        <v>0</v>
      </c>
      <c r="Q126" s="53">
        <f t="shared" si="22"/>
        <v>0</v>
      </c>
      <c r="R126" s="53">
        <f t="shared" si="23"/>
        <v>0</v>
      </c>
      <c r="S126" s="51"/>
    </row>
    <row r="127" spans="1:19" ht="15">
      <c r="A127" s="25" t="s">
        <v>128</v>
      </c>
      <c r="B127" s="25">
        <v>69</v>
      </c>
      <c r="C127" s="55" t="s">
        <v>166</v>
      </c>
      <c r="D127" s="22" t="s">
        <v>21</v>
      </c>
      <c r="E127" s="22" t="s">
        <v>218</v>
      </c>
      <c r="F127" s="48" t="s">
        <v>308</v>
      </c>
      <c r="G127" s="22">
        <v>5</v>
      </c>
      <c r="H127" s="22">
        <f>VLOOKUP($B127,CLASS!$B$2:$R$362,7,FALSE)</f>
        <v>0</v>
      </c>
      <c r="I127" s="53">
        <f t="shared" si="18"/>
        <v>0</v>
      </c>
      <c r="J127" s="22">
        <f>VLOOKUP($B127,CLASS!$B$2:$R$362,9,FALSE)</f>
        <v>0</v>
      </c>
      <c r="K127" s="53">
        <f t="shared" si="19"/>
        <v>0</v>
      </c>
      <c r="L127" s="22">
        <f>VLOOKUP($B127,CLASS!$B$2:$R$362,11,FALSE)</f>
        <v>0</v>
      </c>
      <c r="M127" s="53">
        <f t="shared" si="20"/>
        <v>0</v>
      </c>
      <c r="N127" s="22">
        <f>VLOOKUP($B127,CLASS!$B$2:$R$362,13,FALSE)</f>
        <v>0</v>
      </c>
      <c r="O127" s="53">
        <f t="shared" si="21"/>
        <v>0</v>
      </c>
      <c r="P127" s="22">
        <f>VLOOKUP($B127,CLASS!$B$2:$R$362,15,FALSE)</f>
        <v>0</v>
      </c>
      <c r="Q127" s="53">
        <f t="shared" si="22"/>
        <v>0</v>
      </c>
      <c r="R127" s="53">
        <f t="shared" si="23"/>
        <v>0</v>
      </c>
      <c r="S127" s="22"/>
    </row>
    <row r="128" spans="1:19" ht="15">
      <c r="A128" s="25" t="s">
        <v>128</v>
      </c>
      <c r="B128" s="25">
        <v>72</v>
      </c>
      <c r="C128" s="55" t="s">
        <v>186</v>
      </c>
      <c r="D128" s="22" t="s">
        <v>91</v>
      </c>
      <c r="E128" s="22" t="s">
        <v>218</v>
      </c>
      <c r="F128" s="48" t="s">
        <v>308</v>
      </c>
      <c r="G128" s="22">
        <v>5</v>
      </c>
      <c r="H128" s="22">
        <f>VLOOKUP($B128,CLASS!$B$2:$R$362,7,FALSE)</f>
        <v>0</v>
      </c>
      <c r="I128" s="53">
        <f t="shared" si="18"/>
        <v>0</v>
      </c>
      <c r="J128" s="22">
        <f>VLOOKUP($B128,CLASS!$B$2:$R$362,9,FALSE)</f>
        <v>0</v>
      </c>
      <c r="K128" s="53">
        <f t="shared" si="19"/>
        <v>0</v>
      </c>
      <c r="L128" s="22">
        <f>VLOOKUP($B128,CLASS!$B$2:$R$362,11,FALSE)</f>
        <v>0</v>
      </c>
      <c r="M128" s="53">
        <f t="shared" si="20"/>
        <v>0</v>
      </c>
      <c r="N128" s="22">
        <f>VLOOKUP($B128,CLASS!$B$2:$R$362,13,FALSE)</f>
        <v>0</v>
      </c>
      <c r="O128" s="53">
        <f t="shared" si="21"/>
        <v>0</v>
      </c>
      <c r="P128" s="22">
        <f>VLOOKUP($B128,CLASS!$B$2:$R$362,15,FALSE)</f>
        <v>0</v>
      </c>
      <c r="Q128" s="53">
        <f t="shared" si="22"/>
        <v>0</v>
      </c>
      <c r="R128" s="53">
        <f t="shared" si="23"/>
        <v>0</v>
      </c>
      <c r="S128" s="48"/>
    </row>
    <row r="129" spans="1:19" ht="15">
      <c r="A129" s="25" t="s">
        <v>226</v>
      </c>
      <c r="B129" s="25">
        <v>73</v>
      </c>
      <c r="C129" s="55" t="s">
        <v>187</v>
      </c>
      <c r="D129" s="22" t="s">
        <v>92</v>
      </c>
      <c r="E129" s="22" t="s">
        <v>218</v>
      </c>
      <c r="F129" s="48" t="s">
        <v>308</v>
      </c>
      <c r="G129" s="22">
        <v>5</v>
      </c>
      <c r="H129" s="22">
        <f>VLOOKUP($B129,CLASS!$B$2:$R$362,7,FALSE)</f>
        <v>0</v>
      </c>
      <c r="I129" s="53">
        <f t="shared" si="18"/>
        <v>0</v>
      </c>
      <c r="J129" s="22">
        <f>VLOOKUP($B129,CLASS!$B$2:$R$362,9,FALSE)</f>
        <v>0</v>
      </c>
      <c r="K129" s="53">
        <f t="shared" si="19"/>
        <v>0</v>
      </c>
      <c r="L129" s="22">
        <f>VLOOKUP($B129,CLASS!$B$2:$R$362,11,FALSE)</f>
        <v>0</v>
      </c>
      <c r="M129" s="53">
        <f t="shared" si="20"/>
        <v>0</v>
      </c>
      <c r="N129" s="22">
        <f>VLOOKUP($B129,CLASS!$B$2:$R$362,13,FALSE)</f>
        <v>0</v>
      </c>
      <c r="O129" s="53">
        <f t="shared" si="21"/>
        <v>0</v>
      </c>
      <c r="P129" s="22">
        <f>VLOOKUP($B129,CLASS!$B$2:$R$362,15,FALSE)</f>
        <v>0</v>
      </c>
      <c r="Q129" s="53">
        <f t="shared" si="22"/>
        <v>0</v>
      </c>
      <c r="R129" s="53">
        <f t="shared" si="23"/>
        <v>0</v>
      </c>
      <c r="S129" s="22"/>
    </row>
    <row r="130" spans="1:19" ht="15">
      <c r="A130" s="25" t="s">
        <v>126</v>
      </c>
      <c r="B130" s="25">
        <v>75</v>
      </c>
      <c r="C130" s="55" t="s">
        <v>189</v>
      </c>
      <c r="D130" s="22" t="s">
        <v>93</v>
      </c>
      <c r="E130" s="22" t="s">
        <v>219</v>
      </c>
      <c r="F130" s="48" t="s">
        <v>308</v>
      </c>
      <c r="G130" s="22">
        <v>10</v>
      </c>
      <c r="H130" s="22">
        <f>VLOOKUP($B130,CLASS!$B$2:$R$362,7,FALSE)</f>
        <v>0</v>
      </c>
      <c r="I130" s="53">
        <f aca="true" t="shared" si="24" ref="I130:I161">IF(IF(H130,H130+$G130,0)&lt;=70,IF(H130,H130+$G130,0),70)</f>
        <v>0</v>
      </c>
      <c r="J130" s="22">
        <f>VLOOKUP($B130,CLASS!$B$2:$R$362,9,FALSE)</f>
        <v>0</v>
      </c>
      <c r="K130" s="53">
        <f aca="true" t="shared" si="25" ref="K130:K161">IF(IF(J130,J130+$G130,0)&lt;=70,IF(J130,J130+$G130,0),70)</f>
        <v>0</v>
      </c>
      <c r="L130" s="22">
        <f>VLOOKUP($B130,CLASS!$B$2:$R$362,11,FALSE)</f>
        <v>0</v>
      </c>
      <c r="M130" s="53">
        <f aca="true" t="shared" si="26" ref="M130:M161">IF(IF(L130,L130+$G130,0)&lt;=70,IF(L130,L130+$G130,0),70)</f>
        <v>0</v>
      </c>
      <c r="N130" s="22">
        <f>VLOOKUP($B130,CLASS!$B$2:$R$362,13,FALSE)</f>
        <v>0</v>
      </c>
      <c r="O130" s="53">
        <f aca="true" t="shared" si="27" ref="O130:O161">IF(IF(N130,N130+$G130,0)&lt;=70,IF(N130,N130+$G130,0),70)</f>
        <v>0</v>
      </c>
      <c r="P130" s="22">
        <f>VLOOKUP($B130,CLASS!$B$2:$R$362,15,FALSE)</f>
        <v>0</v>
      </c>
      <c r="Q130" s="53">
        <f aca="true" t="shared" si="28" ref="Q130:Q161">IF(IF(P130,P130+$G130,0)&lt;=70,IF(P130,P130+$G130,0),70)</f>
        <v>0</v>
      </c>
      <c r="R130" s="53">
        <f aca="true" t="shared" si="29" ref="R130:R161">I130+K130+M130+O130+Q130</f>
        <v>0</v>
      </c>
      <c r="S130" s="48"/>
    </row>
    <row r="131" spans="1:19" ht="15">
      <c r="A131" s="25" t="s">
        <v>126</v>
      </c>
      <c r="B131" s="25">
        <v>78</v>
      </c>
      <c r="C131" s="55" t="s">
        <v>191</v>
      </c>
      <c r="D131" s="22" t="s">
        <v>86</v>
      </c>
      <c r="E131" s="22" t="s">
        <v>219</v>
      </c>
      <c r="F131" s="48" t="s">
        <v>308</v>
      </c>
      <c r="G131" s="22">
        <v>10</v>
      </c>
      <c r="H131" s="22">
        <f>VLOOKUP($B131,CLASS!$B$2:$R$362,7,FALSE)</f>
        <v>0</v>
      </c>
      <c r="I131" s="53">
        <f t="shared" si="24"/>
        <v>0</v>
      </c>
      <c r="J131" s="22">
        <f>VLOOKUP($B131,CLASS!$B$2:$R$362,9,FALSE)</f>
        <v>0</v>
      </c>
      <c r="K131" s="53">
        <f t="shared" si="25"/>
        <v>0</v>
      </c>
      <c r="L131" s="22">
        <f>VLOOKUP($B131,CLASS!$B$2:$R$362,11,FALSE)</f>
        <v>0</v>
      </c>
      <c r="M131" s="53">
        <f t="shared" si="26"/>
        <v>0</v>
      </c>
      <c r="N131" s="22">
        <f>VLOOKUP($B131,CLASS!$B$2:$R$362,13,FALSE)</f>
        <v>0</v>
      </c>
      <c r="O131" s="53">
        <f t="shared" si="27"/>
        <v>0</v>
      </c>
      <c r="P131" s="22">
        <f>VLOOKUP($B131,CLASS!$B$2:$R$362,15,FALSE)</f>
        <v>0</v>
      </c>
      <c r="Q131" s="53">
        <f t="shared" si="28"/>
        <v>0</v>
      </c>
      <c r="R131" s="53">
        <f t="shared" si="29"/>
        <v>0</v>
      </c>
      <c r="S131" s="51"/>
    </row>
    <row r="132" spans="1:19" ht="15">
      <c r="A132" s="25" t="s">
        <v>128</v>
      </c>
      <c r="B132" s="25">
        <v>84</v>
      </c>
      <c r="C132" s="55" t="s">
        <v>132</v>
      </c>
      <c r="D132" s="48" t="s">
        <v>61</v>
      </c>
      <c r="E132" s="48" t="s">
        <v>219</v>
      </c>
      <c r="F132" s="48" t="s">
        <v>308</v>
      </c>
      <c r="G132" s="22">
        <v>10</v>
      </c>
      <c r="I132" s="53">
        <f t="shared" si="24"/>
        <v>0</v>
      </c>
      <c r="K132" s="53">
        <f t="shared" si="25"/>
        <v>0</v>
      </c>
      <c r="M132" s="53">
        <f t="shared" si="26"/>
        <v>0</v>
      </c>
      <c r="N132" s="22"/>
      <c r="O132" s="53">
        <f t="shared" si="27"/>
        <v>0</v>
      </c>
      <c r="P132" s="22"/>
      <c r="Q132" s="53">
        <f t="shared" si="28"/>
        <v>0</v>
      </c>
      <c r="R132" s="53">
        <f t="shared" si="29"/>
        <v>0</v>
      </c>
      <c r="S132" s="48"/>
    </row>
    <row r="133" spans="1:19" ht="15">
      <c r="A133" s="25" t="s">
        <v>226</v>
      </c>
      <c r="B133" s="25">
        <v>86</v>
      </c>
      <c r="C133" s="55" t="s">
        <v>194</v>
      </c>
      <c r="D133" s="22" t="s">
        <v>99</v>
      </c>
      <c r="E133" s="22" t="s">
        <v>219</v>
      </c>
      <c r="F133" s="48" t="s">
        <v>308</v>
      </c>
      <c r="G133" s="22">
        <v>10</v>
      </c>
      <c r="H133" s="22">
        <f>VLOOKUP($B133,CLASS!$B$2:$R$362,7,FALSE)</f>
        <v>0</v>
      </c>
      <c r="I133" s="53">
        <f t="shared" si="24"/>
        <v>0</v>
      </c>
      <c r="J133" s="22">
        <f>VLOOKUP($B133,CLASS!$B$2:$R$362,9,FALSE)</f>
        <v>0</v>
      </c>
      <c r="K133" s="53">
        <f t="shared" si="25"/>
        <v>0</v>
      </c>
      <c r="L133" s="22">
        <f>VLOOKUP($B133,CLASS!$B$2:$R$362,11,FALSE)</f>
        <v>0</v>
      </c>
      <c r="M133" s="53">
        <f t="shared" si="26"/>
        <v>0</v>
      </c>
      <c r="N133" s="22">
        <f>VLOOKUP($B133,CLASS!$B$2:$R$362,13,FALSE)</f>
        <v>0</v>
      </c>
      <c r="O133" s="53">
        <f t="shared" si="27"/>
        <v>0</v>
      </c>
      <c r="P133" s="22">
        <f>VLOOKUP($B133,CLASS!$B$2:$R$362,15,FALSE)</f>
        <v>0</v>
      </c>
      <c r="Q133" s="53">
        <f t="shared" si="28"/>
        <v>0</v>
      </c>
      <c r="R133" s="53">
        <f t="shared" si="29"/>
        <v>0</v>
      </c>
      <c r="S133" s="48"/>
    </row>
    <row r="134" spans="1:19" ht="15">
      <c r="A134" s="25" t="s">
        <v>126</v>
      </c>
      <c r="B134" s="25">
        <v>88</v>
      </c>
      <c r="C134" s="55" t="s">
        <v>137</v>
      </c>
      <c r="D134" s="22" t="s">
        <v>101</v>
      </c>
      <c r="E134" s="22" t="s">
        <v>219</v>
      </c>
      <c r="F134" s="48" t="s">
        <v>308</v>
      </c>
      <c r="G134" s="22">
        <v>10</v>
      </c>
      <c r="H134" s="22">
        <f>VLOOKUP($B134,CLASS!$B$2:$R$362,7,FALSE)</f>
        <v>0</v>
      </c>
      <c r="I134" s="53">
        <f t="shared" si="24"/>
        <v>0</v>
      </c>
      <c r="J134" s="22">
        <f>VLOOKUP($B134,CLASS!$B$2:$R$362,9,FALSE)</f>
        <v>0</v>
      </c>
      <c r="K134" s="53">
        <f t="shared" si="25"/>
        <v>0</v>
      </c>
      <c r="L134" s="22">
        <f>VLOOKUP($B134,CLASS!$B$2:$R$362,11,FALSE)</f>
        <v>0</v>
      </c>
      <c r="M134" s="53">
        <f t="shared" si="26"/>
        <v>0</v>
      </c>
      <c r="N134" s="22">
        <f>VLOOKUP($B134,CLASS!$B$2:$R$362,13,FALSE)</f>
        <v>0</v>
      </c>
      <c r="O134" s="53">
        <f t="shared" si="27"/>
        <v>0</v>
      </c>
      <c r="P134" s="22">
        <f>VLOOKUP($B134,CLASS!$B$2:$R$362,15,FALSE)</f>
        <v>0</v>
      </c>
      <c r="Q134" s="53">
        <f t="shared" si="28"/>
        <v>0</v>
      </c>
      <c r="R134" s="53">
        <f t="shared" si="29"/>
        <v>0</v>
      </c>
      <c r="S134" s="22"/>
    </row>
    <row r="135" spans="1:19" ht="15">
      <c r="A135" s="25" t="s">
        <v>127</v>
      </c>
      <c r="B135" s="25">
        <v>89</v>
      </c>
      <c r="C135" s="55" t="s">
        <v>133</v>
      </c>
      <c r="D135" s="22" t="s">
        <v>102</v>
      </c>
      <c r="E135" s="22" t="s">
        <v>219</v>
      </c>
      <c r="F135" s="48" t="s">
        <v>308</v>
      </c>
      <c r="G135" s="22">
        <v>10</v>
      </c>
      <c r="H135" s="22">
        <f>VLOOKUP($B135,CLASS!$B$2:$R$362,7,FALSE)</f>
        <v>0</v>
      </c>
      <c r="I135" s="53">
        <f t="shared" si="24"/>
        <v>0</v>
      </c>
      <c r="J135" s="22">
        <f>VLOOKUP($B135,CLASS!$B$2:$R$362,9,FALSE)</f>
        <v>0</v>
      </c>
      <c r="K135" s="53">
        <f t="shared" si="25"/>
        <v>0</v>
      </c>
      <c r="L135" s="22">
        <f>VLOOKUP($B135,CLASS!$B$2:$R$362,11,FALSE)</f>
        <v>0</v>
      </c>
      <c r="M135" s="53">
        <f t="shared" si="26"/>
        <v>0</v>
      </c>
      <c r="N135" s="22">
        <f>VLOOKUP($B135,CLASS!$B$2:$R$362,13,FALSE)</f>
        <v>0</v>
      </c>
      <c r="O135" s="53">
        <f t="shared" si="27"/>
        <v>0</v>
      </c>
      <c r="P135" s="22">
        <f>VLOOKUP($B135,CLASS!$B$2:$R$362,15,FALSE)</f>
        <v>0</v>
      </c>
      <c r="Q135" s="53">
        <f t="shared" si="28"/>
        <v>0</v>
      </c>
      <c r="R135" s="53">
        <f t="shared" si="29"/>
        <v>0</v>
      </c>
      <c r="S135" s="48"/>
    </row>
    <row r="136" spans="1:19" ht="15">
      <c r="A136" s="25" t="s">
        <v>127</v>
      </c>
      <c r="B136" s="25">
        <v>93</v>
      </c>
      <c r="C136" s="55" t="s">
        <v>183</v>
      </c>
      <c r="D136" s="48" t="s">
        <v>20</v>
      </c>
      <c r="E136" s="48" t="s">
        <v>219</v>
      </c>
      <c r="F136" s="48" t="s">
        <v>308</v>
      </c>
      <c r="G136" s="22">
        <v>10</v>
      </c>
      <c r="H136" s="22">
        <f>VLOOKUP($B136,CLASS!$B$2:$R$362,7,FALSE)</f>
        <v>0</v>
      </c>
      <c r="I136" s="53">
        <f t="shared" si="24"/>
        <v>0</v>
      </c>
      <c r="J136" s="22">
        <f>VLOOKUP($B136,CLASS!$B$2:$R$362,9,FALSE)</f>
        <v>0</v>
      </c>
      <c r="K136" s="53">
        <f t="shared" si="25"/>
        <v>0</v>
      </c>
      <c r="L136" s="22">
        <f>VLOOKUP($B136,CLASS!$B$2:$R$362,11,FALSE)</f>
        <v>0</v>
      </c>
      <c r="M136" s="53">
        <f t="shared" si="26"/>
        <v>0</v>
      </c>
      <c r="N136" s="22">
        <f>VLOOKUP($B136,CLASS!$B$2:$R$362,13,FALSE)</f>
        <v>0</v>
      </c>
      <c r="O136" s="53">
        <f t="shared" si="27"/>
        <v>0</v>
      </c>
      <c r="P136" s="22">
        <f>VLOOKUP($B136,CLASS!$B$2:$R$362,15,FALSE)</f>
        <v>0</v>
      </c>
      <c r="Q136" s="53">
        <f t="shared" si="28"/>
        <v>0</v>
      </c>
      <c r="R136" s="53">
        <f t="shared" si="29"/>
        <v>0</v>
      </c>
      <c r="S136" s="48"/>
    </row>
    <row r="137" spans="1:19" ht="15">
      <c r="A137" s="25" t="s">
        <v>128</v>
      </c>
      <c r="B137" s="25">
        <v>95</v>
      </c>
      <c r="C137" s="50" t="s">
        <v>143</v>
      </c>
      <c r="D137" s="50" t="s">
        <v>37</v>
      </c>
      <c r="E137" s="50" t="s">
        <v>219</v>
      </c>
      <c r="F137" s="50" t="s">
        <v>308</v>
      </c>
      <c r="G137" s="22">
        <v>10</v>
      </c>
      <c r="H137" s="22">
        <f>VLOOKUP($B137,CLASS!$B$2:$R$362,7,FALSE)</f>
        <v>0</v>
      </c>
      <c r="I137" s="53">
        <f t="shared" si="24"/>
        <v>0</v>
      </c>
      <c r="J137" s="22">
        <f>VLOOKUP($B137,CLASS!$B$2:$R$362,9,FALSE)</f>
        <v>0</v>
      </c>
      <c r="K137" s="53">
        <f t="shared" si="25"/>
        <v>0</v>
      </c>
      <c r="L137" s="22">
        <f>VLOOKUP($B137,CLASS!$B$2:$R$362,11,FALSE)</f>
        <v>0</v>
      </c>
      <c r="M137" s="53">
        <f t="shared" si="26"/>
        <v>0</v>
      </c>
      <c r="N137" s="22">
        <f>VLOOKUP($B137,CLASS!$B$2:$R$362,13,FALSE)</f>
        <v>0</v>
      </c>
      <c r="O137" s="53">
        <f t="shared" si="27"/>
        <v>0</v>
      </c>
      <c r="P137" s="22">
        <f>VLOOKUP($B137,CLASS!$B$2:$R$362,15,FALSE)</f>
        <v>0</v>
      </c>
      <c r="Q137" s="53">
        <f t="shared" si="28"/>
        <v>0</v>
      </c>
      <c r="R137" s="53">
        <f t="shared" si="29"/>
        <v>0</v>
      </c>
      <c r="S137" s="48"/>
    </row>
    <row r="138" spans="1:19" ht="15">
      <c r="A138" s="25" t="s">
        <v>128</v>
      </c>
      <c r="B138" s="25">
        <v>96</v>
      </c>
      <c r="C138" s="50" t="s">
        <v>161</v>
      </c>
      <c r="D138" s="22" t="s">
        <v>105</v>
      </c>
      <c r="E138" s="22" t="s">
        <v>219</v>
      </c>
      <c r="F138" s="50" t="s">
        <v>308</v>
      </c>
      <c r="G138" s="22">
        <v>10</v>
      </c>
      <c r="H138" s="22">
        <f>VLOOKUP($B138,CLASS!$B$2:$R$362,7,FALSE)</f>
        <v>0</v>
      </c>
      <c r="I138" s="53">
        <f t="shared" si="24"/>
        <v>0</v>
      </c>
      <c r="J138" s="22">
        <f>VLOOKUP($B138,CLASS!$B$2:$R$362,9,FALSE)</f>
        <v>0</v>
      </c>
      <c r="K138" s="53">
        <f t="shared" si="25"/>
        <v>0</v>
      </c>
      <c r="L138" s="22">
        <f>VLOOKUP($B138,CLASS!$B$2:$R$362,11,FALSE)</f>
        <v>0</v>
      </c>
      <c r="M138" s="53">
        <f t="shared" si="26"/>
        <v>0</v>
      </c>
      <c r="N138" s="22">
        <f>VLOOKUP($B138,CLASS!$B$2:$R$362,13,FALSE)</f>
        <v>0</v>
      </c>
      <c r="O138" s="53">
        <f t="shared" si="27"/>
        <v>0</v>
      </c>
      <c r="P138" s="22">
        <f>VLOOKUP($B138,CLASS!$B$2:$R$362,15,FALSE)</f>
        <v>0</v>
      </c>
      <c r="Q138" s="53">
        <f t="shared" si="28"/>
        <v>0</v>
      </c>
      <c r="R138" s="53">
        <f t="shared" si="29"/>
        <v>0</v>
      </c>
      <c r="S138" s="48"/>
    </row>
    <row r="139" spans="1:18" s="48" customFormat="1" ht="15">
      <c r="A139" s="56" t="s">
        <v>226</v>
      </c>
      <c r="B139" s="56">
        <v>98</v>
      </c>
      <c r="C139" s="50" t="s">
        <v>137</v>
      </c>
      <c r="D139" s="48" t="s">
        <v>107</v>
      </c>
      <c r="E139" s="48" t="s">
        <v>219</v>
      </c>
      <c r="F139" s="50" t="s">
        <v>308</v>
      </c>
      <c r="G139" s="48">
        <v>10</v>
      </c>
      <c r="H139" s="48">
        <f>VLOOKUP($B139,CLASS!$B$2:$R$362,7,FALSE)</f>
        <v>0</v>
      </c>
      <c r="I139" s="53">
        <f t="shared" si="24"/>
        <v>0</v>
      </c>
      <c r="J139" s="48">
        <f>VLOOKUP($B139,CLASS!$B$2:$R$362,9,FALSE)</f>
        <v>0</v>
      </c>
      <c r="K139" s="53">
        <f t="shared" si="25"/>
        <v>0</v>
      </c>
      <c r="L139" s="48">
        <f>VLOOKUP($B139,CLASS!$B$2:$R$362,11,FALSE)</f>
        <v>0</v>
      </c>
      <c r="M139" s="53">
        <f t="shared" si="26"/>
        <v>0</v>
      </c>
      <c r="N139" s="48">
        <f>VLOOKUP($B139,CLASS!$B$2:$R$362,13,FALSE)</f>
        <v>0</v>
      </c>
      <c r="O139" s="53">
        <f t="shared" si="27"/>
        <v>0</v>
      </c>
      <c r="P139" s="48">
        <f>VLOOKUP($B139,CLASS!$B$2:$R$362,15,FALSE)</f>
        <v>0</v>
      </c>
      <c r="Q139" s="53">
        <f t="shared" si="28"/>
        <v>0</v>
      </c>
      <c r="R139" s="53">
        <f t="shared" si="29"/>
        <v>0</v>
      </c>
    </row>
    <row r="140" spans="1:18" s="48" customFormat="1" ht="15">
      <c r="A140" s="56" t="s">
        <v>127</v>
      </c>
      <c r="B140" s="56">
        <v>99</v>
      </c>
      <c r="C140" s="50" t="s">
        <v>198</v>
      </c>
      <c r="D140" s="48" t="s">
        <v>108</v>
      </c>
      <c r="E140" s="48" t="s">
        <v>219</v>
      </c>
      <c r="F140" s="50" t="s">
        <v>308</v>
      </c>
      <c r="G140" s="48">
        <v>10</v>
      </c>
      <c r="H140" s="48">
        <f>VLOOKUP($B140,CLASS!$B$2:$R$362,7,FALSE)</f>
        <v>0</v>
      </c>
      <c r="I140" s="53">
        <f t="shared" si="24"/>
        <v>0</v>
      </c>
      <c r="J140" s="48">
        <f>VLOOKUP($B140,CLASS!$B$2:$R$362,9,FALSE)</f>
        <v>0</v>
      </c>
      <c r="K140" s="53">
        <f t="shared" si="25"/>
        <v>0</v>
      </c>
      <c r="L140" s="48">
        <f>VLOOKUP($B140,CLASS!$B$2:$R$362,11,FALSE)</f>
        <v>0</v>
      </c>
      <c r="M140" s="53">
        <f t="shared" si="26"/>
        <v>0</v>
      </c>
      <c r="N140" s="48">
        <f>VLOOKUP($B140,CLASS!$B$2:$R$362,13,FALSE)</f>
        <v>0</v>
      </c>
      <c r="O140" s="53">
        <f t="shared" si="27"/>
        <v>0</v>
      </c>
      <c r="P140" s="48">
        <f>VLOOKUP($B140,CLASS!$B$2:$R$362,15,FALSE)</f>
        <v>0</v>
      </c>
      <c r="Q140" s="53">
        <f t="shared" si="28"/>
        <v>0</v>
      </c>
      <c r="R140" s="53">
        <f t="shared" si="29"/>
        <v>0</v>
      </c>
    </row>
    <row r="141" spans="1:18" s="48" customFormat="1" ht="15">
      <c r="A141" s="56" t="s">
        <v>226</v>
      </c>
      <c r="B141" s="56">
        <v>103</v>
      </c>
      <c r="C141" s="55" t="s">
        <v>160</v>
      </c>
      <c r="D141" s="48" t="s">
        <v>110</v>
      </c>
      <c r="E141" s="48" t="s">
        <v>219</v>
      </c>
      <c r="F141" s="50" t="s">
        <v>308</v>
      </c>
      <c r="G141" s="48">
        <v>10</v>
      </c>
      <c r="H141" s="48">
        <f>VLOOKUP($B141,CLASS!$B$2:$R$362,7,FALSE)</f>
        <v>0</v>
      </c>
      <c r="I141" s="53">
        <f t="shared" si="24"/>
        <v>0</v>
      </c>
      <c r="J141" s="48">
        <f>VLOOKUP($B141,CLASS!$B$2:$R$362,9,FALSE)</f>
        <v>0</v>
      </c>
      <c r="K141" s="53">
        <f t="shared" si="25"/>
        <v>0</v>
      </c>
      <c r="L141" s="48">
        <f>VLOOKUP($B141,CLASS!$B$2:$R$362,11,FALSE)</f>
        <v>0</v>
      </c>
      <c r="M141" s="53">
        <f t="shared" si="26"/>
        <v>0</v>
      </c>
      <c r="N141" s="48">
        <f>VLOOKUP($B141,CLASS!$B$2:$R$362,13,FALSE)</f>
        <v>0</v>
      </c>
      <c r="O141" s="53">
        <f t="shared" si="27"/>
        <v>0</v>
      </c>
      <c r="P141" s="48">
        <f>VLOOKUP($B141,CLASS!$B$2:$R$362,15,FALSE)</f>
        <v>0</v>
      </c>
      <c r="Q141" s="53">
        <f t="shared" si="28"/>
        <v>0</v>
      </c>
      <c r="R141" s="53">
        <f t="shared" si="29"/>
        <v>0</v>
      </c>
    </row>
    <row r="142" spans="1:18" s="48" customFormat="1" ht="15">
      <c r="A142" s="56" t="s">
        <v>128</v>
      </c>
      <c r="B142" s="56">
        <v>104</v>
      </c>
      <c r="C142" s="50" t="s">
        <v>201</v>
      </c>
      <c r="D142" s="48" t="s">
        <v>21</v>
      </c>
      <c r="E142" s="48" t="s">
        <v>219</v>
      </c>
      <c r="F142" s="50" t="s">
        <v>308</v>
      </c>
      <c r="G142" s="48">
        <v>10</v>
      </c>
      <c r="H142" s="48">
        <f>VLOOKUP($B142,CLASS!$B$2:$R$362,7,FALSE)</f>
        <v>0</v>
      </c>
      <c r="I142" s="53">
        <f t="shared" si="24"/>
        <v>0</v>
      </c>
      <c r="J142" s="48">
        <f>VLOOKUP($B142,CLASS!$B$2:$R$362,9,FALSE)</f>
        <v>0</v>
      </c>
      <c r="K142" s="53">
        <f t="shared" si="25"/>
        <v>0</v>
      </c>
      <c r="L142" s="48">
        <f>VLOOKUP($B142,CLASS!$B$2:$R$362,11,FALSE)</f>
        <v>0</v>
      </c>
      <c r="M142" s="53">
        <f t="shared" si="26"/>
        <v>0</v>
      </c>
      <c r="N142" s="48">
        <f>VLOOKUP($B142,CLASS!$B$2:$R$362,13,FALSE)</f>
        <v>0</v>
      </c>
      <c r="O142" s="53">
        <f t="shared" si="27"/>
        <v>0</v>
      </c>
      <c r="P142" s="48">
        <f>VLOOKUP($B142,CLASS!$B$2:$R$362,15,FALSE)</f>
        <v>0</v>
      </c>
      <c r="Q142" s="53">
        <f t="shared" si="28"/>
        <v>0</v>
      </c>
      <c r="R142" s="53">
        <f t="shared" si="29"/>
        <v>0</v>
      </c>
    </row>
    <row r="143" spans="1:18" s="48" customFormat="1" ht="15">
      <c r="A143" s="56" t="s">
        <v>226</v>
      </c>
      <c r="B143" s="56">
        <v>105</v>
      </c>
      <c r="C143" s="55" t="s">
        <v>185</v>
      </c>
      <c r="D143" s="48" t="s">
        <v>33</v>
      </c>
      <c r="E143" s="48" t="s">
        <v>219</v>
      </c>
      <c r="F143" s="50" t="s">
        <v>308</v>
      </c>
      <c r="G143" s="48">
        <v>10</v>
      </c>
      <c r="H143" s="48">
        <f>VLOOKUP($B143,CLASS!$B$2:$R$362,7,FALSE)</f>
        <v>0</v>
      </c>
      <c r="I143" s="53">
        <f t="shared" si="24"/>
        <v>0</v>
      </c>
      <c r="J143" s="48">
        <f>VLOOKUP($B143,CLASS!$B$2:$R$362,9,FALSE)</f>
        <v>0</v>
      </c>
      <c r="K143" s="53">
        <f t="shared" si="25"/>
        <v>0</v>
      </c>
      <c r="L143" s="48">
        <f>VLOOKUP($B143,CLASS!$B$2:$R$362,11,FALSE)</f>
        <v>0</v>
      </c>
      <c r="M143" s="53">
        <f t="shared" si="26"/>
        <v>0</v>
      </c>
      <c r="N143" s="48">
        <f>VLOOKUP($B143,CLASS!$B$2:$R$362,13,FALSE)</f>
        <v>0</v>
      </c>
      <c r="O143" s="53">
        <f t="shared" si="27"/>
        <v>0</v>
      </c>
      <c r="P143" s="48">
        <f>VLOOKUP($B143,CLASS!$B$2:$R$362,15,FALSE)</f>
        <v>0</v>
      </c>
      <c r="Q143" s="53">
        <f t="shared" si="28"/>
        <v>0</v>
      </c>
      <c r="R143" s="53">
        <f t="shared" si="29"/>
        <v>0</v>
      </c>
    </row>
    <row r="144" spans="1:18" s="48" customFormat="1" ht="15">
      <c r="A144" s="56" t="s">
        <v>226</v>
      </c>
      <c r="B144" s="56">
        <v>106</v>
      </c>
      <c r="C144" s="55" t="s">
        <v>202</v>
      </c>
      <c r="D144" s="48" t="s">
        <v>111</v>
      </c>
      <c r="E144" s="48" t="s">
        <v>219</v>
      </c>
      <c r="F144" s="50" t="s">
        <v>308</v>
      </c>
      <c r="G144" s="48">
        <v>10</v>
      </c>
      <c r="H144" s="48">
        <f>VLOOKUP($B144,CLASS!$B$2:$R$362,7,FALSE)</f>
        <v>0</v>
      </c>
      <c r="I144" s="53">
        <f t="shared" si="24"/>
        <v>0</v>
      </c>
      <c r="J144" s="48">
        <f>VLOOKUP($B144,CLASS!$B$2:$R$362,9,FALSE)</f>
        <v>0</v>
      </c>
      <c r="K144" s="53">
        <f t="shared" si="25"/>
        <v>0</v>
      </c>
      <c r="L144" s="48">
        <f>VLOOKUP($B144,CLASS!$B$2:$R$362,11,FALSE)</f>
        <v>0</v>
      </c>
      <c r="M144" s="53">
        <f t="shared" si="26"/>
        <v>0</v>
      </c>
      <c r="N144" s="48">
        <f>VLOOKUP($B144,CLASS!$B$2:$R$362,13,FALSE)</f>
        <v>0</v>
      </c>
      <c r="O144" s="53">
        <f t="shared" si="27"/>
        <v>0</v>
      </c>
      <c r="P144" s="48">
        <f>VLOOKUP($B144,CLASS!$B$2:$R$362,15,FALSE)</f>
        <v>0</v>
      </c>
      <c r="Q144" s="53">
        <f t="shared" si="28"/>
        <v>0</v>
      </c>
      <c r="R144" s="53">
        <f t="shared" si="29"/>
        <v>0</v>
      </c>
    </row>
    <row r="145" spans="1:18" s="48" customFormat="1" ht="15">
      <c r="A145" s="56" t="s">
        <v>126</v>
      </c>
      <c r="B145" s="56">
        <v>109</v>
      </c>
      <c r="C145" s="50" t="s">
        <v>205</v>
      </c>
      <c r="D145" s="48" t="s">
        <v>113</v>
      </c>
      <c r="E145" s="48" t="s">
        <v>219</v>
      </c>
      <c r="F145" s="50" t="s">
        <v>308</v>
      </c>
      <c r="G145" s="48">
        <v>10</v>
      </c>
      <c r="H145" s="48">
        <f>VLOOKUP($B145,CLASS!$B$2:$R$362,7,FALSE)</f>
        <v>0</v>
      </c>
      <c r="I145" s="53">
        <f t="shared" si="24"/>
        <v>0</v>
      </c>
      <c r="J145" s="48">
        <f>VLOOKUP($B145,CLASS!$B$2:$R$362,9,FALSE)</f>
        <v>0</v>
      </c>
      <c r="K145" s="53">
        <f t="shared" si="25"/>
        <v>0</v>
      </c>
      <c r="L145" s="48">
        <f>VLOOKUP($B145,CLASS!$B$2:$R$362,11,FALSE)</f>
        <v>0</v>
      </c>
      <c r="M145" s="53">
        <f t="shared" si="26"/>
        <v>0</v>
      </c>
      <c r="N145" s="48">
        <f>VLOOKUP($B145,CLASS!$B$2:$R$362,13,FALSE)</f>
        <v>0</v>
      </c>
      <c r="O145" s="53">
        <f t="shared" si="27"/>
        <v>0</v>
      </c>
      <c r="P145" s="48">
        <f>VLOOKUP($B145,CLASS!$B$2:$R$362,15,FALSE)</f>
        <v>0</v>
      </c>
      <c r="Q145" s="53">
        <f t="shared" si="28"/>
        <v>0</v>
      </c>
      <c r="R145" s="53">
        <f t="shared" si="29"/>
        <v>0</v>
      </c>
    </row>
    <row r="146" spans="1:18" s="48" customFormat="1" ht="15">
      <c r="A146" s="56" t="s">
        <v>226</v>
      </c>
      <c r="B146" s="56">
        <v>111</v>
      </c>
      <c r="C146" s="55" t="s">
        <v>184</v>
      </c>
      <c r="D146" s="48" t="s">
        <v>114</v>
      </c>
      <c r="E146" s="48" t="s">
        <v>219</v>
      </c>
      <c r="F146" s="50" t="s">
        <v>308</v>
      </c>
      <c r="G146" s="48">
        <v>10</v>
      </c>
      <c r="H146" s="48">
        <f>VLOOKUP($B146,CLASS!$B$2:$R$362,7,FALSE)</f>
        <v>0</v>
      </c>
      <c r="I146" s="53">
        <f t="shared" si="24"/>
        <v>0</v>
      </c>
      <c r="J146" s="48">
        <f>VLOOKUP($B146,CLASS!$B$2:$R$362,9,FALSE)</f>
        <v>0</v>
      </c>
      <c r="K146" s="53">
        <f t="shared" si="25"/>
        <v>0</v>
      </c>
      <c r="L146" s="48">
        <f>VLOOKUP($B146,CLASS!$B$2:$R$362,11,FALSE)</f>
        <v>0</v>
      </c>
      <c r="M146" s="53">
        <f t="shared" si="26"/>
        <v>0</v>
      </c>
      <c r="N146" s="48">
        <f>VLOOKUP($B146,CLASS!$B$2:$R$362,13,FALSE)</f>
        <v>0</v>
      </c>
      <c r="O146" s="53">
        <f t="shared" si="27"/>
        <v>0</v>
      </c>
      <c r="P146" s="48">
        <f>VLOOKUP($B146,CLASS!$B$2:$R$362,15,FALSE)</f>
        <v>0</v>
      </c>
      <c r="Q146" s="53">
        <f t="shared" si="28"/>
        <v>0</v>
      </c>
      <c r="R146" s="53">
        <f t="shared" si="29"/>
        <v>0</v>
      </c>
    </row>
    <row r="147" spans="1:18" s="48" customFormat="1" ht="15">
      <c r="A147" s="56" t="s">
        <v>127</v>
      </c>
      <c r="B147" s="56">
        <v>113</v>
      </c>
      <c r="C147" s="55" t="s">
        <v>206</v>
      </c>
      <c r="D147" s="48" t="s">
        <v>116</v>
      </c>
      <c r="E147" s="48" t="s">
        <v>219</v>
      </c>
      <c r="F147" s="50" t="s">
        <v>308</v>
      </c>
      <c r="G147" s="48">
        <v>10</v>
      </c>
      <c r="H147" s="48">
        <f>VLOOKUP($B147,CLASS!$B$2:$R$362,7,FALSE)</f>
        <v>0</v>
      </c>
      <c r="I147" s="53">
        <f t="shared" si="24"/>
        <v>0</v>
      </c>
      <c r="J147" s="48">
        <f>VLOOKUP($B147,CLASS!$B$2:$R$362,9,FALSE)</f>
        <v>0</v>
      </c>
      <c r="K147" s="53">
        <f t="shared" si="25"/>
        <v>0</v>
      </c>
      <c r="L147" s="48">
        <f>VLOOKUP($B147,CLASS!$B$2:$R$362,11,FALSE)</f>
        <v>0</v>
      </c>
      <c r="M147" s="53">
        <f t="shared" si="26"/>
        <v>0</v>
      </c>
      <c r="N147" s="48">
        <f>VLOOKUP($B147,CLASS!$B$2:$R$362,13,FALSE)</f>
        <v>0</v>
      </c>
      <c r="O147" s="53">
        <f t="shared" si="27"/>
        <v>0</v>
      </c>
      <c r="P147" s="48">
        <f>VLOOKUP($B147,CLASS!$B$2:$R$362,15,FALSE)</f>
        <v>0</v>
      </c>
      <c r="Q147" s="53">
        <f t="shared" si="28"/>
        <v>0</v>
      </c>
      <c r="R147" s="53">
        <f t="shared" si="29"/>
        <v>0</v>
      </c>
    </row>
    <row r="148" spans="1:18" s="48" customFormat="1" ht="15">
      <c r="A148" s="56" t="s">
        <v>127</v>
      </c>
      <c r="B148" s="56">
        <v>115</v>
      </c>
      <c r="C148" s="55" t="s">
        <v>208</v>
      </c>
      <c r="D148" s="48" t="s">
        <v>118</v>
      </c>
      <c r="E148" s="48" t="s">
        <v>219</v>
      </c>
      <c r="F148" s="50" t="s">
        <v>308</v>
      </c>
      <c r="G148" s="48">
        <v>10</v>
      </c>
      <c r="H148" s="48">
        <f>VLOOKUP($B148,CLASS!$B$2:$R$362,7,FALSE)</f>
        <v>0</v>
      </c>
      <c r="I148" s="53">
        <f t="shared" si="24"/>
        <v>0</v>
      </c>
      <c r="J148" s="48">
        <f>VLOOKUP($B148,CLASS!$B$2:$R$362,9,FALSE)</f>
        <v>0</v>
      </c>
      <c r="K148" s="53">
        <f t="shared" si="25"/>
        <v>0</v>
      </c>
      <c r="L148" s="48">
        <f>VLOOKUP($B148,CLASS!$B$2:$R$362,11,FALSE)</f>
        <v>0</v>
      </c>
      <c r="M148" s="53">
        <f t="shared" si="26"/>
        <v>0</v>
      </c>
      <c r="N148" s="48">
        <f>VLOOKUP($B148,CLASS!$B$2:$R$362,13,FALSE)</f>
        <v>0</v>
      </c>
      <c r="O148" s="53">
        <f t="shared" si="27"/>
        <v>0</v>
      </c>
      <c r="P148" s="48">
        <f>VLOOKUP($B148,CLASS!$B$2:$R$362,15,FALSE)</f>
        <v>0</v>
      </c>
      <c r="Q148" s="53">
        <f t="shared" si="28"/>
        <v>0</v>
      </c>
      <c r="R148" s="53">
        <f t="shared" si="29"/>
        <v>0</v>
      </c>
    </row>
    <row r="149" spans="1:18" s="48" customFormat="1" ht="15">
      <c r="A149" s="56" t="s">
        <v>126</v>
      </c>
      <c r="B149" s="56">
        <v>118</v>
      </c>
      <c r="C149" s="50" t="s">
        <v>190</v>
      </c>
      <c r="D149" s="48" t="s">
        <v>121</v>
      </c>
      <c r="E149" s="48" t="s">
        <v>219</v>
      </c>
      <c r="F149" s="50" t="s">
        <v>308</v>
      </c>
      <c r="G149" s="48">
        <v>10</v>
      </c>
      <c r="H149" s="48">
        <f>VLOOKUP($B149,CLASS!$B$2:$R$362,7,FALSE)</f>
        <v>0</v>
      </c>
      <c r="I149" s="53">
        <f t="shared" si="24"/>
        <v>0</v>
      </c>
      <c r="J149" s="48">
        <f>VLOOKUP($B149,CLASS!$B$2:$R$362,9,FALSE)</f>
        <v>0</v>
      </c>
      <c r="K149" s="53">
        <f t="shared" si="25"/>
        <v>0</v>
      </c>
      <c r="L149" s="48">
        <f>VLOOKUP($B149,CLASS!$B$2:$R$362,11,FALSE)</f>
        <v>0</v>
      </c>
      <c r="M149" s="53">
        <f t="shared" si="26"/>
        <v>0</v>
      </c>
      <c r="N149" s="48">
        <f>VLOOKUP($B149,CLASS!$B$2:$R$362,13,FALSE)</f>
        <v>0</v>
      </c>
      <c r="O149" s="53">
        <f t="shared" si="27"/>
        <v>0</v>
      </c>
      <c r="P149" s="48">
        <f>VLOOKUP($B149,CLASS!$B$2:$R$362,15,FALSE)</f>
        <v>0</v>
      </c>
      <c r="Q149" s="53">
        <f t="shared" si="28"/>
        <v>0</v>
      </c>
      <c r="R149" s="53">
        <f t="shared" si="29"/>
        <v>0</v>
      </c>
    </row>
    <row r="150" spans="1:18" s="48" customFormat="1" ht="15">
      <c r="A150" s="56" t="s">
        <v>226</v>
      </c>
      <c r="B150" s="56">
        <v>119</v>
      </c>
      <c r="C150" s="55" t="s">
        <v>209</v>
      </c>
      <c r="D150" s="48" t="s">
        <v>122</v>
      </c>
      <c r="E150" s="48" t="s">
        <v>219</v>
      </c>
      <c r="F150" s="50" t="s">
        <v>308</v>
      </c>
      <c r="G150" s="48">
        <v>10</v>
      </c>
      <c r="H150" s="48">
        <f>VLOOKUP($B150,CLASS!$B$2:$R$362,7,FALSE)</f>
        <v>0</v>
      </c>
      <c r="I150" s="53">
        <f t="shared" si="24"/>
        <v>0</v>
      </c>
      <c r="J150" s="48">
        <f>VLOOKUP($B150,CLASS!$B$2:$R$362,9,FALSE)</f>
        <v>0</v>
      </c>
      <c r="K150" s="53">
        <f t="shared" si="25"/>
        <v>0</v>
      </c>
      <c r="L150" s="48">
        <f>VLOOKUP($B150,CLASS!$B$2:$R$362,11,FALSE)</f>
        <v>0</v>
      </c>
      <c r="M150" s="53">
        <f t="shared" si="26"/>
        <v>0</v>
      </c>
      <c r="N150" s="48">
        <f>VLOOKUP($B150,CLASS!$B$2:$R$362,13,FALSE)</f>
        <v>0</v>
      </c>
      <c r="O150" s="53">
        <f t="shared" si="27"/>
        <v>0</v>
      </c>
      <c r="P150" s="48">
        <f>VLOOKUP($B150,CLASS!$B$2:$R$362,15,FALSE)</f>
        <v>0</v>
      </c>
      <c r="Q150" s="53">
        <f t="shared" si="28"/>
        <v>0</v>
      </c>
      <c r="R150" s="53">
        <f t="shared" si="29"/>
        <v>0</v>
      </c>
    </row>
    <row r="151" spans="1:18" s="48" customFormat="1" ht="15">
      <c r="A151" s="56" t="s">
        <v>126</v>
      </c>
      <c r="B151" s="56">
        <v>125</v>
      </c>
      <c r="C151" s="55" t="s">
        <v>213</v>
      </c>
      <c r="D151" s="48" t="s">
        <v>124</v>
      </c>
      <c r="E151" s="48" t="s">
        <v>219</v>
      </c>
      <c r="F151" s="50" t="s">
        <v>308</v>
      </c>
      <c r="G151" s="48">
        <v>10</v>
      </c>
      <c r="H151" s="48">
        <f>VLOOKUP($B151,CLASS!$B$2:$R$362,7,FALSE)</f>
        <v>0</v>
      </c>
      <c r="I151" s="53">
        <f t="shared" si="24"/>
        <v>0</v>
      </c>
      <c r="J151" s="48">
        <f>VLOOKUP($B151,CLASS!$B$2:$R$362,9,FALSE)</f>
        <v>0</v>
      </c>
      <c r="K151" s="53">
        <f t="shared" si="25"/>
        <v>0</v>
      </c>
      <c r="L151" s="48">
        <f>VLOOKUP($B151,CLASS!$B$2:$R$362,11,FALSE)</f>
        <v>0</v>
      </c>
      <c r="M151" s="53">
        <f t="shared" si="26"/>
        <v>0</v>
      </c>
      <c r="N151" s="48">
        <f>VLOOKUP($B151,CLASS!$B$2:$R$362,13,FALSE)</f>
        <v>0</v>
      </c>
      <c r="O151" s="53">
        <f t="shared" si="27"/>
        <v>0</v>
      </c>
      <c r="P151" s="48">
        <f>VLOOKUP($B151,CLASS!$B$2:$R$362,15,FALSE)</f>
        <v>0</v>
      </c>
      <c r="Q151" s="53">
        <f t="shared" si="28"/>
        <v>0</v>
      </c>
      <c r="R151" s="53">
        <f t="shared" si="29"/>
        <v>0</v>
      </c>
    </row>
    <row r="152" spans="1:18" s="48" customFormat="1" ht="15">
      <c r="A152" s="56" t="s">
        <v>126</v>
      </c>
      <c r="B152" s="56">
        <v>127</v>
      </c>
      <c r="C152" s="50" t="s">
        <v>215</v>
      </c>
      <c r="D152" s="48" t="s">
        <v>104</v>
      </c>
      <c r="E152" s="48" t="s">
        <v>219</v>
      </c>
      <c r="F152" s="50" t="s">
        <v>308</v>
      </c>
      <c r="G152" s="48">
        <v>10</v>
      </c>
      <c r="H152" s="48">
        <f>VLOOKUP($B152,CLASS!$B$2:$R$362,7,FALSE)</f>
        <v>0</v>
      </c>
      <c r="I152" s="53">
        <f t="shared" si="24"/>
        <v>0</v>
      </c>
      <c r="J152" s="48">
        <f>VLOOKUP($B152,CLASS!$B$2:$R$362,9,FALSE)</f>
        <v>0</v>
      </c>
      <c r="K152" s="53">
        <f t="shared" si="25"/>
        <v>0</v>
      </c>
      <c r="L152" s="48">
        <f>VLOOKUP($B152,CLASS!$B$2:$R$362,11,FALSE)</f>
        <v>0</v>
      </c>
      <c r="M152" s="53">
        <f t="shared" si="26"/>
        <v>0</v>
      </c>
      <c r="N152" s="48">
        <f>VLOOKUP($B152,CLASS!$B$2:$R$362,13,FALSE)</f>
        <v>0</v>
      </c>
      <c r="O152" s="53">
        <f t="shared" si="27"/>
        <v>0</v>
      </c>
      <c r="P152" s="48">
        <f>VLOOKUP($B152,CLASS!$B$2:$R$362,15,FALSE)</f>
        <v>0</v>
      </c>
      <c r="Q152" s="53">
        <f t="shared" si="28"/>
        <v>0</v>
      </c>
      <c r="R152" s="53">
        <f t="shared" si="29"/>
        <v>0</v>
      </c>
    </row>
    <row r="153" spans="1:19" s="48" customFormat="1" ht="15">
      <c r="A153" s="56" t="s">
        <v>126</v>
      </c>
      <c r="B153" s="56">
        <v>128</v>
      </c>
      <c r="C153" s="55" t="s">
        <v>167</v>
      </c>
      <c r="D153" s="48" t="s">
        <v>125</v>
      </c>
      <c r="E153" s="48" t="s">
        <v>219</v>
      </c>
      <c r="F153" s="50" t="s">
        <v>308</v>
      </c>
      <c r="G153" s="48">
        <v>10</v>
      </c>
      <c r="H153" s="48">
        <f>VLOOKUP($B153,CLASS!$B$2:$R$362,7,FALSE)</f>
        <v>0</v>
      </c>
      <c r="I153" s="53">
        <f t="shared" si="24"/>
        <v>0</v>
      </c>
      <c r="J153" s="48">
        <f>VLOOKUP($B153,CLASS!$B$2:$R$362,9,FALSE)</f>
        <v>0</v>
      </c>
      <c r="K153" s="53">
        <f t="shared" si="25"/>
        <v>0</v>
      </c>
      <c r="L153" s="48">
        <f>VLOOKUP($B153,CLASS!$B$2:$R$362,11,FALSE)</f>
        <v>0</v>
      </c>
      <c r="M153" s="53">
        <f t="shared" si="26"/>
        <v>0</v>
      </c>
      <c r="N153" s="48">
        <f>VLOOKUP($B153,CLASS!$B$2:$R$362,13,FALSE)</f>
        <v>0</v>
      </c>
      <c r="O153" s="53">
        <f t="shared" si="27"/>
        <v>0</v>
      </c>
      <c r="P153" s="48">
        <f>VLOOKUP($B153,CLASS!$B$2:$R$362,15,FALSE)</f>
        <v>0</v>
      </c>
      <c r="Q153" s="53">
        <f t="shared" si="28"/>
        <v>0</v>
      </c>
      <c r="R153" s="53">
        <f t="shared" si="29"/>
        <v>0</v>
      </c>
      <c r="S153" s="51"/>
    </row>
    <row r="154" spans="1:18" s="48" customFormat="1" ht="15">
      <c r="A154" s="56" t="s">
        <v>226</v>
      </c>
      <c r="B154" s="56">
        <v>91</v>
      </c>
      <c r="C154" s="50" t="s">
        <v>196</v>
      </c>
      <c r="D154" s="48" t="s">
        <v>103</v>
      </c>
      <c r="E154" s="48" t="s">
        <v>219</v>
      </c>
      <c r="F154" s="48" t="s">
        <v>311</v>
      </c>
      <c r="G154" s="48">
        <v>10</v>
      </c>
      <c r="H154" s="48">
        <f>VLOOKUP($B154,CLASS!$B$2:$R$362,7,FALSE)</f>
        <v>52</v>
      </c>
      <c r="I154" s="53">
        <f t="shared" si="24"/>
        <v>62</v>
      </c>
      <c r="J154" s="48">
        <f>VLOOKUP($B154,CLASS!$B$2:$R$362,9,FALSE)</f>
        <v>40</v>
      </c>
      <c r="K154" s="53">
        <f t="shared" si="25"/>
        <v>50</v>
      </c>
      <c r="L154" s="48">
        <f>VLOOKUP($B154,CLASS!$B$2:$R$362,11,FALSE)</f>
        <v>45</v>
      </c>
      <c r="M154" s="53">
        <f t="shared" si="26"/>
        <v>55</v>
      </c>
      <c r="N154" s="48">
        <f>VLOOKUP($B154,CLASS!$B$2:$R$362,13,FALSE)</f>
        <v>34</v>
      </c>
      <c r="O154" s="53">
        <f t="shared" si="27"/>
        <v>44</v>
      </c>
      <c r="P154" s="48">
        <f>VLOOKUP($B154,CLASS!$B$2:$R$362,15,FALSE)</f>
        <v>33</v>
      </c>
      <c r="Q154" s="53">
        <f t="shared" si="28"/>
        <v>43</v>
      </c>
      <c r="R154" s="53">
        <f t="shared" si="29"/>
        <v>254</v>
      </c>
    </row>
    <row r="155" spans="1:19" s="48" customFormat="1" ht="15">
      <c r="A155" s="56" t="s">
        <v>126</v>
      </c>
      <c r="B155" s="56">
        <v>83</v>
      </c>
      <c r="C155" s="55" t="s">
        <v>216</v>
      </c>
      <c r="D155" s="48" t="s">
        <v>97</v>
      </c>
      <c r="E155" s="48" t="s">
        <v>219</v>
      </c>
      <c r="F155" s="48" t="s">
        <v>311</v>
      </c>
      <c r="G155" s="48">
        <v>10</v>
      </c>
      <c r="H155" s="48">
        <f>VLOOKUP($B155,CLASS!$B$2:$R$362,7,FALSE)</f>
        <v>44</v>
      </c>
      <c r="I155" s="53">
        <f t="shared" si="24"/>
        <v>54</v>
      </c>
      <c r="J155" s="48">
        <f>VLOOKUP($B155,CLASS!$B$2:$R$362,9,FALSE)</f>
        <v>37</v>
      </c>
      <c r="K155" s="53">
        <f t="shared" si="25"/>
        <v>47</v>
      </c>
      <c r="L155" s="48">
        <f>VLOOKUP($B155,CLASS!$B$2:$R$362,11,FALSE)</f>
        <v>36</v>
      </c>
      <c r="M155" s="53">
        <f t="shared" si="26"/>
        <v>46</v>
      </c>
      <c r="N155" s="48">
        <f>VLOOKUP($B155,CLASS!$B$2:$R$362,13,FALSE)</f>
        <v>37</v>
      </c>
      <c r="O155" s="53">
        <f t="shared" si="27"/>
        <v>47</v>
      </c>
      <c r="P155" s="48">
        <f>VLOOKUP($B155,CLASS!$B$2:$R$362,15,FALSE)</f>
        <v>38</v>
      </c>
      <c r="Q155" s="53">
        <f t="shared" si="28"/>
        <v>48</v>
      </c>
      <c r="R155" s="53">
        <f t="shared" si="29"/>
        <v>242</v>
      </c>
      <c r="S155" s="51"/>
    </row>
    <row r="156" spans="1:19" s="48" customFormat="1" ht="15">
      <c r="A156" s="56" t="s">
        <v>127</v>
      </c>
      <c r="B156" s="56">
        <v>60</v>
      </c>
      <c r="C156" s="50" t="s">
        <v>178</v>
      </c>
      <c r="D156" s="48" t="s">
        <v>246</v>
      </c>
      <c r="E156" s="48" t="s">
        <v>218</v>
      </c>
      <c r="F156" s="48" t="s">
        <v>311</v>
      </c>
      <c r="G156" s="48">
        <v>5</v>
      </c>
      <c r="H156" s="48">
        <f>VLOOKUP($B156,CLASS!$B$2:$R$362,7,FALSE)</f>
        <v>46</v>
      </c>
      <c r="I156" s="53">
        <f t="shared" si="24"/>
        <v>51</v>
      </c>
      <c r="J156" s="48">
        <f>VLOOKUP($B156,CLASS!$B$2:$R$362,9,FALSE)</f>
        <v>35</v>
      </c>
      <c r="K156" s="53">
        <f t="shared" si="25"/>
        <v>40</v>
      </c>
      <c r="L156" s="48">
        <f>VLOOKUP($B156,CLASS!$B$2:$R$362,11,FALSE)</f>
        <v>45</v>
      </c>
      <c r="M156" s="53">
        <f t="shared" si="26"/>
        <v>50</v>
      </c>
      <c r="N156" s="48">
        <f>VLOOKUP($B156,CLASS!$B$2:$R$362,13,FALSE)</f>
        <v>35</v>
      </c>
      <c r="O156" s="53">
        <f t="shared" si="27"/>
        <v>40</v>
      </c>
      <c r="P156" s="48">
        <f>VLOOKUP($B156,CLASS!$B$2:$R$362,15,FALSE)</f>
        <v>36</v>
      </c>
      <c r="Q156" s="53">
        <f t="shared" si="28"/>
        <v>41</v>
      </c>
      <c r="R156" s="53">
        <f t="shared" si="29"/>
        <v>222</v>
      </c>
      <c r="S156" s="51"/>
    </row>
    <row r="157" spans="1:18" s="48" customFormat="1" ht="15">
      <c r="A157" s="56" t="s">
        <v>226</v>
      </c>
      <c r="B157" s="56">
        <v>144</v>
      </c>
      <c r="C157" s="55" t="s">
        <v>312</v>
      </c>
      <c r="D157" s="48" t="s">
        <v>21</v>
      </c>
      <c r="E157" s="48" t="s">
        <v>217</v>
      </c>
      <c r="F157" s="48" t="s">
        <v>311</v>
      </c>
      <c r="G157" s="48">
        <v>0</v>
      </c>
      <c r="H157" s="48">
        <v>54</v>
      </c>
      <c r="I157" s="53">
        <f t="shared" si="24"/>
        <v>54</v>
      </c>
      <c r="J157" s="48">
        <f>VLOOKUP($B157,CLASS!$B$2:$R$362,9,FALSE)</f>
        <v>0</v>
      </c>
      <c r="K157" s="53">
        <f t="shared" si="25"/>
        <v>0</v>
      </c>
      <c r="L157" s="48">
        <f>VLOOKUP($B157,CLASS!$B$2:$R$362,11,FALSE)</f>
        <v>53</v>
      </c>
      <c r="M157" s="53">
        <f t="shared" si="26"/>
        <v>53</v>
      </c>
      <c r="N157" s="48">
        <f>VLOOKUP($B157,CLASS!$B$2:$R$362,13,FALSE)</f>
        <v>48</v>
      </c>
      <c r="O157" s="53">
        <f t="shared" si="27"/>
        <v>48</v>
      </c>
      <c r="P157" s="48">
        <f>VLOOKUP($B157,CLASS!$B$2:$R$362,15,FALSE)</f>
        <v>45</v>
      </c>
      <c r="Q157" s="53">
        <f t="shared" si="28"/>
        <v>45</v>
      </c>
      <c r="R157" s="53">
        <f t="shared" si="29"/>
        <v>200</v>
      </c>
    </row>
    <row r="158" spans="1:18" s="48" customFormat="1" ht="15">
      <c r="A158" s="56" t="s">
        <v>226</v>
      </c>
      <c r="B158" s="56">
        <v>157</v>
      </c>
      <c r="C158" s="55" t="s">
        <v>313</v>
      </c>
      <c r="D158" s="48" t="s">
        <v>16</v>
      </c>
      <c r="E158" s="48" t="s">
        <v>218</v>
      </c>
      <c r="F158" s="48" t="s">
        <v>311</v>
      </c>
      <c r="G158" s="48">
        <v>5</v>
      </c>
      <c r="H158" s="48">
        <v>45</v>
      </c>
      <c r="I158" s="53">
        <f t="shared" si="24"/>
        <v>50</v>
      </c>
      <c r="J158" s="48">
        <f>VLOOKUP($B158,CLASS!$B$2:$R$362,9,FALSE)</f>
        <v>36</v>
      </c>
      <c r="K158" s="53">
        <f t="shared" si="25"/>
        <v>41</v>
      </c>
      <c r="L158" s="48">
        <f>VLOOKUP($B158,CLASS!$B$2:$R$362,11,FALSE)</f>
        <v>32</v>
      </c>
      <c r="M158" s="53">
        <f t="shared" si="26"/>
        <v>37</v>
      </c>
      <c r="N158" s="48">
        <f>VLOOKUP($B158,CLASS!$B$2:$R$362,13,FALSE)</f>
        <v>0</v>
      </c>
      <c r="O158" s="53">
        <f t="shared" si="27"/>
        <v>0</v>
      </c>
      <c r="P158" s="48">
        <f>VLOOKUP($B158,CLASS!$B$2:$R$362,15,FALSE)</f>
        <v>35</v>
      </c>
      <c r="Q158" s="53">
        <f t="shared" si="28"/>
        <v>40</v>
      </c>
      <c r="R158" s="53">
        <f t="shared" si="29"/>
        <v>168</v>
      </c>
    </row>
    <row r="159" spans="1:19" s="48" customFormat="1" ht="15">
      <c r="A159" s="56" t="s">
        <v>126</v>
      </c>
      <c r="B159" s="56">
        <v>110</v>
      </c>
      <c r="C159" s="55" t="s">
        <v>193</v>
      </c>
      <c r="D159" s="48" t="s">
        <v>79</v>
      </c>
      <c r="E159" s="48" t="s">
        <v>219</v>
      </c>
      <c r="F159" s="50" t="s">
        <v>311</v>
      </c>
      <c r="G159" s="48">
        <v>10</v>
      </c>
      <c r="H159" s="48">
        <f>VLOOKUP($B159,CLASS!$B$2:$R$362,7,FALSE)</f>
        <v>36</v>
      </c>
      <c r="I159" s="53">
        <f t="shared" si="24"/>
        <v>46</v>
      </c>
      <c r="J159" s="48">
        <f>VLOOKUP($B159,CLASS!$B$2:$R$362,9,FALSE)</f>
        <v>21</v>
      </c>
      <c r="K159" s="53">
        <f t="shared" si="25"/>
        <v>31</v>
      </c>
      <c r="L159" s="48">
        <f>VLOOKUP($B159,CLASS!$B$2:$R$362,11,FALSE)</f>
        <v>34</v>
      </c>
      <c r="M159" s="53">
        <f t="shared" si="26"/>
        <v>44</v>
      </c>
      <c r="N159" s="48">
        <f>VLOOKUP($B159,CLASS!$B$2:$R$362,13,FALSE)</f>
        <v>26</v>
      </c>
      <c r="O159" s="53">
        <f t="shared" si="27"/>
        <v>36</v>
      </c>
      <c r="P159" s="48">
        <f>VLOOKUP($B159,CLASS!$B$2:$R$362,15,FALSE)</f>
        <v>0</v>
      </c>
      <c r="Q159" s="53">
        <f t="shared" si="28"/>
        <v>0</v>
      </c>
      <c r="R159" s="53">
        <f t="shared" si="29"/>
        <v>157</v>
      </c>
      <c r="S159" s="51"/>
    </row>
    <row r="160" spans="1:19" s="48" customFormat="1" ht="15">
      <c r="A160" s="56" t="s">
        <v>226</v>
      </c>
      <c r="B160" s="56">
        <v>145</v>
      </c>
      <c r="C160" s="55" t="s">
        <v>267</v>
      </c>
      <c r="D160" s="48" t="s">
        <v>268</v>
      </c>
      <c r="E160" s="48" t="s">
        <v>218</v>
      </c>
      <c r="F160" s="48" t="s">
        <v>311</v>
      </c>
      <c r="G160" s="48">
        <v>5</v>
      </c>
      <c r="H160" s="48">
        <v>44</v>
      </c>
      <c r="I160" s="53">
        <f t="shared" si="24"/>
        <v>49</v>
      </c>
      <c r="J160" s="48">
        <f>VLOOKUP($B160,CLASS!$B$2:$R$362,9,FALSE)</f>
        <v>47</v>
      </c>
      <c r="K160" s="53">
        <f t="shared" si="25"/>
        <v>52</v>
      </c>
      <c r="L160" s="48">
        <f>VLOOKUP($B160,CLASS!$B$2:$R$362,11,FALSE)</f>
        <v>0</v>
      </c>
      <c r="M160" s="53">
        <f t="shared" si="26"/>
        <v>0</v>
      </c>
      <c r="N160" s="48">
        <f>VLOOKUP($B160,CLASS!$B$2:$R$362,13,FALSE)</f>
        <v>46</v>
      </c>
      <c r="O160" s="53">
        <f t="shared" si="27"/>
        <v>51</v>
      </c>
      <c r="P160" s="48">
        <f>VLOOKUP($B160,CLASS!$B$2:$R$362,15,FALSE)</f>
        <v>0</v>
      </c>
      <c r="Q160" s="53">
        <f t="shared" si="28"/>
        <v>0</v>
      </c>
      <c r="R160" s="53">
        <f t="shared" si="29"/>
        <v>152</v>
      </c>
      <c r="S160" s="51"/>
    </row>
    <row r="161" spans="1:18" s="48" customFormat="1" ht="15">
      <c r="A161" s="56" t="s">
        <v>126</v>
      </c>
      <c r="B161" s="56">
        <v>142</v>
      </c>
      <c r="C161" s="55" t="s">
        <v>264</v>
      </c>
      <c r="D161" s="48" t="s">
        <v>265</v>
      </c>
      <c r="E161" s="48" t="s">
        <v>219</v>
      </c>
      <c r="F161" s="48" t="s">
        <v>311</v>
      </c>
      <c r="G161" s="48">
        <v>10</v>
      </c>
      <c r="H161" s="48">
        <v>33</v>
      </c>
      <c r="I161" s="53">
        <f t="shared" si="24"/>
        <v>43</v>
      </c>
      <c r="J161" s="48">
        <f>VLOOKUP($B161,CLASS!$B$2:$R$362,9,FALSE)</f>
        <v>24</v>
      </c>
      <c r="K161" s="53">
        <f t="shared" si="25"/>
        <v>34</v>
      </c>
      <c r="L161" s="48">
        <f>VLOOKUP($B161,CLASS!$B$2:$R$362,11,FALSE)</f>
        <v>30</v>
      </c>
      <c r="M161" s="53">
        <f t="shared" si="26"/>
        <v>40</v>
      </c>
      <c r="N161" s="48">
        <f>VLOOKUP($B161,CLASS!$B$2:$R$362,13,FALSE)</f>
        <v>19</v>
      </c>
      <c r="O161" s="53">
        <f t="shared" si="27"/>
        <v>29</v>
      </c>
      <c r="P161" s="48">
        <f>VLOOKUP($B161,CLASS!$B$2:$R$362,15,FALSE)</f>
        <v>0</v>
      </c>
      <c r="Q161" s="53">
        <f t="shared" si="28"/>
        <v>0</v>
      </c>
      <c r="R161" s="53">
        <f t="shared" si="29"/>
        <v>146</v>
      </c>
    </row>
    <row r="162" spans="1:18" s="48" customFormat="1" ht="15">
      <c r="A162" s="56" t="s">
        <v>128</v>
      </c>
      <c r="B162" s="56">
        <v>122</v>
      </c>
      <c r="C162" s="50" t="s">
        <v>211</v>
      </c>
      <c r="D162" s="48" t="s">
        <v>100</v>
      </c>
      <c r="E162" s="48" t="s">
        <v>219</v>
      </c>
      <c r="F162" s="50" t="s">
        <v>311</v>
      </c>
      <c r="G162" s="48">
        <v>10</v>
      </c>
      <c r="H162" s="48">
        <f>VLOOKUP($B162,CLASS!$B$2:$R$362,7,FALSE)</f>
        <v>36</v>
      </c>
      <c r="I162" s="53">
        <f aca="true" t="shared" si="30" ref="I162:I193">IF(IF(H162,H162+$G162,0)&lt;=70,IF(H162,H162+$G162,0),70)</f>
        <v>46</v>
      </c>
      <c r="J162" s="48">
        <f>VLOOKUP($B162,CLASS!$B$2:$R$362,9,FALSE)</f>
        <v>0</v>
      </c>
      <c r="K162" s="53">
        <f aca="true" t="shared" si="31" ref="K162:K193">IF(IF(J162,J162+$G162,0)&lt;=70,IF(J162,J162+$G162,0),70)</f>
        <v>0</v>
      </c>
      <c r="L162" s="48">
        <f>VLOOKUP($B162,CLASS!$B$2:$R$362,11,FALSE)</f>
        <v>40</v>
      </c>
      <c r="M162" s="53">
        <f aca="true" t="shared" si="32" ref="M162:M193">IF(IF(L162,L162+$G162,0)&lt;=70,IF(L162,L162+$G162,0),70)</f>
        <v>50</v>
      </c>
      <c r="N162" s="48">
        <f>VLOOKUP($B162,CLASS!$B$2:$R$362,13,FALSE)</f>
        <v>0</v>
      </c>
      <c r="O162" s="53">
        <f aca="true" t="shared" si="33" ref="O162:O193">IF(IF(N162,N162+$G162,0)&lt;=70,IF(N162,N162+$G162,0),70)</f>
        <v>0</v>
      </c>
      <c r="P162" s="48">
        <f>VLOOKUP($B162,CLASS!$B$2:$R$362,15,FALSE)</f>
        <v>37</v>
      </c>
      <c r="Q162" s="53">
        <f aca="true" t="shared" si="34" ref="Q162:Q193">IF(IF(P162,P162+$G162,0)&lt;=70,IF(P162,P162+$G162,0),70)</f>
        <v>47</v>
      </c>
      <c r="R162" s="53">
        <f aca="true" t="shared" si="35" ref="R162:R193">I162+K162+M162+O162+Q162</f>
        <v>143</v>
      </c>
    </row>
    <row r="163" spans="1:18" s="48" customFormat="1" ht="15">
      <c r="A163" s="56" t="s">
        <v>126</v>
      </c>
      <c r="B163" s="56">
        <v>90</v>
      </c>
      <c r="C163" s="50" t="s">
        <v>256</v>
      </c>
      <c r="D163" s="48" t="s">
        <v>23</v>
      </c>
      <c r="E163" s="48" t="s">
        <v>219</v>
      </c>
      <c r="F163" s="48" t="s">
        <v>311</v>
      </c>
      <c r="G163" s="48">
        <v>10</v>
      </c>
      <c r="H163" s="48">
        <f>VLOOKUP($B163,CLASS!$B$2:$R$362,7,FALSE)</f>
        <v>40</v>
      </c>
      <c r="I163" s="53">
        <f t="shared" si="30"/>
        <v>50</v>
      </c>
      <c r="J163" s="48">
        <f>VLOOKUP($B163,CLASS!$B$2:$R$362,9,FALSE)</f>
        <v>26</v>
      </c>
      <c r="K163" s="53">
        <f t="shared" si="31"/>
        <v>36</v>
      </c>
      <c r="L163" s="48">
        <f>VLOOKUP($B163,CLASS!$B$2:$R$362,11,FALSE)</f>
        <v>0</v>
      </c>
      <c r="M163" s="53">
        <f t="shared" si="32"/>
        <v>0</v>
      </c>
      <c r="N163" s="48">
        <f>VLOOKUP($B163,CLASS!$B$2:$R$362,13,FALSE)</f>
        <v>0</v>
      </c>
      <c r="O163" s="53">
        <f t="shared" si="33"/>
        <v>0</v>
      </c>
      <c r="P163" s="48">
        <f>VLOOKUP($B163,CLASS!$B$2:$R$362,15,FALSE)</f>
        <v>36</v>
      </c>
      <c r="Q163" s="53">
        <f t="shared" si="34"/>
        <v>46</v>
      </c>
      <c r="R163" s="53">
        <f t="shared" si="35"/>
        <v>132</v>
      </c>
    </row>
    <row r="164" spans="1:18" s="48" customFormat="1" ht="15">
      <c r="A164" s="56" t="s">
        <v>126</v>
      </c>
      <c r="B164" s="56">
        <v>143</v>
      </c>
      <c r="C164" s="55" t="s">
        <v>266</v>
      </c>
      <c r="D164" s="48" t="s">
        <v>93</v>
      </c>
      <c r="E164" s="48" t="s">
        <v>219</v>
      </c>
      <c r="F164" s="48" t="s">
        <v>311</v>
      </c>
      <c r="G164" s="48">
        <v>10</v>
      </c>
      <c r="H164" s="48">
        <v>34</v>
      </c>
      <c r="I164" s="53">
        <f t="shared" si="30"/>
        <v>44</v>
      </c>
      <c r="J164" s="48">
        <f>VLOOKUP($B164,CLASS!$B$2:$R$362,9,FALSE)</f>
        <v>30</v>
      </c>
      <c r="K164" s="53">
        <f t="shared" si="31"/>
        <v>40</v>
      </c>
      <c r="L164" s="48">
        <f>VLOOKUP($B164,CLASS!$B$2:$R$362,11,FALSE)</f>
        <v>33</v>
      </c>
      <c r="M164" s="53">
        <f t="shared" si="32"/>
        <v>43</v>
      </c>
      <c r="N164" s="48">
        <f>VLOOKUP($B164,CLASS!$B$2:$R$362,13,FALSE)</f>
        <v>0</v>
      </c>
      <c r="O164" s="53">
        <f t="shared" si="33"/>
        <v>0</v>
      </c>
      <c r="P164" s="48">
        <f>VLOOKUP($B164,CLASS!$B$2:$R$362,15,FALSE)</f>
        <v>0</v>
      </c>
      <c r="Q164" s="53">
        <f t="shared" si="34"/>
        <v>0</v>
      </c>
      <c r="R164" s="53">
        <f t="shared" si="35"/>
        <v>127</v>
      </c>
    </row>
    <row r="165" spans="1:18" s="48" customFormat="1" ht="15">
      <c r="A165" s="56" t="s">
        <v>126</v>
      </c>
      <c r="B165" s="56">
        <v>114</v>
      </c>
      <c r="C165" s="50" t="s">
        <v>207</v>
      </c>
      <c r="D165" s="48" t="s">
        <v>117</v>
      </c>
      <c r="E165" s="48" t="s">
        <v>219</v>
      </c>
      <c r="F165" s="50" t="s">
        <v>311</v>
      </c>
      <c r="G165" s="48">
        <v>10</v>
      </c>
      <c r="H165" s="48">
        <f>VLOOKUP($B165,CLASS!$B$2:$R$362,7,FALSE)</f>
        <v>0</v>
      </c>
      <c r="I165" s="53">
        <f t="shared" si="30"/>
        <v>0</v>
      </c>
      <c r="J165" s="48">
        <f>VLOOKUP($B165,CLASS!$B$2:$R$362,9,FALSE)</f>
        <v>0</v>
      </c>
      <c r="K165" s="53">
        <f t="shared" si="31"/>
        <v>0</v>
      </c>
      <c r="L165" s="48">
        <f>VLOOKUP($B165,CLASS!$B$2:$R$362,11,FALSE)</f>
        <v>25</v>
      </c>
      <c r="M165" s="53">
        <f t="shared" si="32"/>
        <v>35</v>
      </c>
      <c r="N165" s="48">
        <f>VLOOKUP($B165,CLASS!$B$2:$R$362,13,FALSE)</f>
        <v>0</v>
      </c>
      <c r="O165" s="53">
        <f t="shared" si="33"/>
        <v>0</v>
      </c>
      <c r="P165" s="48">
        <f>VLOOKUP($B165,CLASS!$B$2:$R$362,15,FALSE)</f>
        <v>29</v>
      </c>
      <c r="Q165" s="53">
        <f t="shared" si="34"/>
        <v>39</v>
      </c>
      <c r="R165" s="53">
        <f t="shared" si="35"/>
        <v>74</v>
      </c>
    </row>
    <row r="166" spans="1:18" s="48" customFormat="1" ht="15">
      <c r="A166" s="56" t="s">
        <v>128</v>
      </c>
      <c r="B166" s="56">
        <v>170</v>
      </c>
      <c r="C166" s="55" t="s">
        <v>303</v>
      </c>
      <c r="D166" s="48" t="s">
        <v>304</v>
      </c>
      <c r="E166" s="48" t="s">
        <v>218</v>
      </c>
      <c r="F166" s="48" t="s">
        <v>311</v>
      </c>
      <c r="G166" s="48">
        <v>5</v>
      </c>
      <c r="H166" s="48">
        <v>46</v>
      </c>
      <c r="I166" s="53">
        <f t="shared" si="30"/>
        <v>51</v>
      </c>
      <c r="J166" s="48">
        <f>VLOOKUP($B166,CLASS!$B$2:$R$362,9,FALSE)</f>
        <v>0</v>
      </c>
      <c r="K166" s="53">
        <f t="shared" si="31"/>
        <v>0</v>
      </c>
      <c r="L166" s="48">
        <f>VLOOKUP($B166,CLASS!$B$2:$R$362,11,FALSE)</f>
        <v>0</v>
      </c>
      <c r="M166" s="53">
        <f t="shared" si="32"/>
        <v>0</v>
      </c>
      <c r="N166" s="48">
        <f>VLOOKUP($B166,CLASS!$B$2:$R$362,13,FALSE)</f>
        <v>0</v>
      </c>
      <c r="O166" s="53">
        <f t="shared" si="33"/>
        <v>0</v>
      </c>
      <c r="P166" s="48">
        <f>VLOOKUP($B166,CLASS!$B$2:$R$362,15,FALSE)</f>
        <v>0</v>
      </c>
      <c r="Q166" s="53">
        <f t="shared" si="34"/>
        <v>0</v>
      </c>
      <c r="R166" s="53">
        <f t="shared" si="35"/>
        <v>51</v>
      </c>
    </row>
    <row r="167" spans="1:18" s="48" customFormat="1" ht="15">
      <c r="A167" s="56" t="s">
        <v>128</v>
      </c>
      <c r="B167" s="56">
        <v>169</v>
      </c>
      <c r="C167" s="55" t="s">
        <v>267</v>
      </c>
      <c r="D167" s="48" t="s">
        <v>302</v>
      </c>
      <c r="E167" s="48" t="s">
        <v>219</v>
      </c>
      <c r="F167" s="48" t="s">
        <v>311</v>
      </c>
      <c r="G167" s="48">
        <v>10</v>
      </c>
      <c r="H167" s="48">
        <v>37</v>
      </c>
      <c r="I167" s="53">
        <f t="shared" si="30"/>
        <v>47</v>
      </c>
      <c r="J167" s="48">
        <f>VLOOKUP($B167,CLASS!$B$2:$R$362,9,FALSE)</f>
        <v>0</v>
      </c>
      <c r="K167" s="53">
        <f t="shared" si="31"/>
        <v>0</v>
      </c>
      <c r="L167" s="48">
        <f>VLOOKUP($B167,CLASS!$B$2:$R$362,11,FALSE)</f>
        <v>0</v>
      </c>
      <c r="M167" s="53">
        <f t="shared" si="32"/>
        <v>0</v>
      </c>
      <c r="N167" s="48">
        <f>VLOOKUP($B167,CLASS!$B$2:$R$362,13,FALSE)</f>
        <v>0</v>
      </c>
      <c r="O167" s="53">
        <f t="shared" si="33"/>
        <v>0</v>
      </c>
      <c r="P167" s="48">
        <f>VLOOKUP($B167,CLASS!$B$2:$R$362,15,FALSE)</f>
        <v>0</v>
      </c>
      <c r="Q167" s="53">
        <f t="shared" si="34"/>
        <v>0</v>
      </c>
      <c r="R167" s="53">
        <f t="shared" si="35"/>
        <v>47</v>
      </c>
    </row>
    <row r="168" spans="1:18" s="48" customFormat="1" ht="15">
      <c r="A168" s="56" t="s">
        <v>126</v>
      </c>
      <c r="B168" s="56">
        <v>183</v>
      </c>
      <c r="C168" s="55" t="s">
        <v>332</v>
      </c>
      <c r="D168" s="48" t="s">
        <v>333</v>
      </c>
      <c r="E168" s="48" t="s">
        <v>219</v>
      </c>
      <c r="F168" s="48" t="s">
        <v>311</v>
      </c>
      <c r="G168" s="48">
        <v>10</v>
      </c>
      <c r="H168" s="48">
        <f>VLOOKUP($B168,CLASS!$B$2:$R$362,7,FALSE)</f>
        <v>0</v>
      </c>
      <c r="I168" s="53">
        <f t="shared" si="30"/>
        <v>0</v>
      </c>
      <c r="J168" s="48">
        <v>36</v>
      </c>
      <c r="K168" s="53">
        <f t="shared" si="31"/>
        <v>46</v>
      </c>
      <c r="L168" s="48">
        <f>VLOOKUP($B168,CLASS!$B$2:$R$362,11,FALSE)</f>
        <v>0</v>
      </c>
      <c r="M168" s="53">
        <f t="shared" si="32"/>
        <v>0</v>
      </c>
      <c r="N168" s="48">
        <f>VLOOKUP($B168,CLASS!$B$2:$R$362,13,FALSE)</f>
        <v>0</v>
      </c>
      <c r="O168" s="53">
        <f t="shared" si="33"/>
        <v>0</v>
      </c>
      <c r="P168" s="48">
        <f>VLOOKUP($B168,CLASS!$B$2:$R$362,15,FALSE)</f>
        <v>0</v>
      </c>
      <c r="Q168" s="53">
        <f t="shared" si="34"/>
        <v>0</v>
      </c>
      <c r="R168" s="53">
        <f t="shared" si="35"/>
        <v>46</v>
      </c>
    </row>
    <row r="169" spans="1:19" s="48" customFormat="1" ht="15">
      <c r="A169" s="56" t="s">
        <v>226</v>
      </c>
      <c r="B169" s="56">
        <v>156</v>
      </c>
      <c r="C169" s="55" t="s">
        <v>266</v>
      </c>
      <c r="D169" s="48" t="s">
        <v>283</v>
      </c>
      <c r="E169" s="48" t="s">
        <v>218</v>
      </c>
      <c r="F169" s="48" t="s">
        <v>311</v>
      </c>
      <c r="G169" s="48">
        <v>5</v>
      </c>
      <c r="H169" s="48">
        <v>40</v>
      </c>
      <c r="I169" s="53">
        <f t="shared" si="30"/>
        <v>45</v>
      </c>
      <c r="J169" s="48">
        <f>VLOOKUP($B169,CLASS!$B$2:$R$362,9,FALSE)</f>
        <v>0</v>
      </c>
      <c r="K169" s="53">
        <f t="shared" si="31"/>
        <v>0</v>
      </c>
      <c r="L169" s="48">
        <f>VLOOKUP($B169,CLASS!$B$2:$R$362,11,FALSE)</f>
        <v>0</v>
      </c>
      <c r="M169" s="53">
        <f t="shared" si="32"/>
        <v>0</v>
      </c>
      <c r="N169" s="48">
        <f>VLOOKUP($B169,CLASS!$B$2:$R$362,13,FALSE)</f>
        <v>0</v>
      </c>
      <c r="O169" s="53">
        <f t="shared" si="33"/>
        <v>0</v>
      </c>
      <c r="P169" s="48">
        <f>VLOOKUP($B169,CLASS!$B$2:$R$362,15,FALSE)</f>
        <v>0</v>
      </c>
      <c r="Q169" s="53">
        <f t="shared" si="34"/>
        <v>0</v>
      </c>
      <c r="R169" s="53">
        <f t="shared" si="35"/>
        <v>45</v>
      </c>
      <c r="S169" s="51"/>
    </row>
    <row r="170" spans="1:18" s="48" customFormat="1" ht="15">
      <c r="A170" s="56" t="s">
        <v>126</v>
      </c>
      <c r="B170" s="56">
        <v>41</v>
      </c>
      <c r="C170" s="55" t="s">
        <v>164</v>
      </c>
      <c r="D170" s="48" t="s">
        <v>68</v>
      </c>
      <c r="E170" s="48" t="s">
        <v>218</v>
      </c>
      <c r="F170" s="48" t="s">
        <v>311</v>
      </c>
      <c r="G170" s="48">
        <v>5</v>
      </c>
      <c r="H170" s="48">
        <f>VLOOKUP($B170,CLASS!$B$2:$R$362,7,FALSE)</f>
        <v>0</v>
      </c>
      <c r="I170" s="53">
        <f t="shared" si="30"/>
        <v>0</v>
      </c>
      <c r="J170" s="48">
        <f>VLOOKUP($B170,CLASS!$B$2:$R$362,9,FALSE)</f>
        <v>0</v>
      </c>
      <c r="K170" s="53">
        <f t="shared" si="31"/>
        <v>0</v>
      </c>
      <c r="L170" s="48">
        <f>VLOOKUP($B170,CLASS!$B$2:$R$362,11,FALSE)</f>
        <v>0</v>
      </c>
      <c r="M170" s="53">
        <f t="shared" si="32"/>
        <v>0</v>
      </c>
      <c r="N170" s="48">
        <f>VLOOKUP($B170,CLASS!$B$2:$R$362,13,FALSE)</f>
        <v>0</v>
      </c>
      <c r="O170" s="53">
        <f t="shared" si="33"/>
        <v>0</v>
      </c>
      <c r="P170" s="48">
        <f>VLOOKUP($B170,CLASS!$B$2:$R$362,15,FALSE)</f>
        <v>0</v>
      </c>
      <c r="Q170" s="53">
        <f t="shared" si="34"/>
        <v>0</v>
      </c>
      <c r="R170" s="53">
        <f t="shared" si="35"/>
        <v>0</v>
      </c>
    </row>
    <row r="171" spans="1:18" s="48" customFormat="1" ht="15">
      <c r="A171" s="56" t="s">
        <v>128</v>
      </c>
      <c r="B171" s="56">
        <v>80</v>
      </c>
      <c r="C171" s="50" t="s">
        <v>193</v>
      </c>
      <c r="D171" s="48" t="s">
        <v>95</v>
      </c>
      <c r="E171" s="48" t="s">
        <v>219</v>
      </c>
      <c r="F171" s="48" t="s">
        <v>311</v>
      </c>
      <c r="G171" s="48">
        <v>10</v>
      </c>
      <c r="H171" s="48">
        <f>VLOOKUP($B171,CLASS!$B$2:$R$362,7,FALSE)</f>
        <v>0</v>
      </c>
      <c r="I171" s="53">
        <f t="shared" si="30"/>
        <v>0</v>
      </c>
      <c r="J171" s="48">
        <f>VLOOKUP($B171,CLASS!$B$2:$R$362,9,FALSE)</f>
        <v>0</v>
      </c>
      <c r="K171" s="53">
        <f t="shared" si="31"/>
        <v>0</v>
      </c>
      <c r="L171" s="48">
        <f>VLOOKUP($B171,CLASS!$B$2:$R$362,11,FALSE)</f>
        <v>0</v>
      </c>
      <c r="M171" s="53">
        <f t="shared" si="32"/>
        <v>0</v>
      </c>
      <c r="N171" s="48">
        <f>VLOOKUP($B171,CLASS!$B$2:$R$362,13,FALSE)</f>
        <v>0</v>
      </c>
      <c r="O171" s="53">
        <f t="shared" si="33"/>
        <v>0</v>
      </c>
      <c r="P171" s="48">
        <f>VLOOKUP($B171,CLASS!$B$2:$R$362,15,FALSE)</f>
        <v>0</v>
      </c>
      <c r="Q171" s="53">
        <f t="shared" si="34"/>
        <v>0</v>
      </c>
      <c r="R171" s="53">
        <f t="shared" si="35"/>
        <v>0</v>
      </c>
    </row>
    <row r="172" spans="1:19" s="48" customFormat="1" ht="15">
      <c r="A172" s="56" t="s">
        <v>126</v>
      </c>
      <c r="B172" s="56">
        <v>101</v>
      </c>
      <c r="C172" s="55" t="s">
        <v>199</v>
      </c>
      <c r="D172" s="48" t="s">
        <v>38</v>
      </c>
      <c r="E172" s="48" t="s">
        <v>219</v>
      </c>
      <c r="F172" s="50" t="s">
        <v>311</v>
      </c>
      <c r="G172" s="48">
        <v>10</v>
      </c>
      <c r="H172" s="48">
        <f>VLOOKUP($B172,CLASS!$B$2:$R$362,7,FALSE)</f>
        <v>0</v>
      </c>
      <c r="I172" s="53">
        <f t="shared" si="30"/>
        <v>0</v>
      </c>
      <c r="J172" s="48">
        <f>VLOOKUP($B172,CLASS!$B$2:$R$362,9,FALSE)</f>
        <v>0</v>
      </c>
      <c r="K172" s="53">
        <f t="shared" si="31"/>
        <v>0</v>
      </c>
      <c r="L172" s="48">
        <f>VLOOKUP($B172,CLASS!$B$2:$R$362,11,FALSE)</f>
        <v>0</v>
      </c>
      <c r="M172" s="53">
        <f t="shared" si="32"/>
        <v>0</v>
      </c>
      <c r="N172" s="48">
        <f>VLOOKUP($B172,CLASS!$B$2:$R$362,13,FALSE)</f>
        <v>0</v>
      </c>
      <c r="O172" s="53">
        <f t="shared" si="33"/>
        <v>0</v>
      </c>
      <c r="P172" s="48">
        <f>VLOOKUP($B172,CLASS!$B$2:$R$362,15,FALSE)</f>
        <v>0</v>
      </c>
      <c r="Q172" s="53">
        <f t="shared" si="34"/>
        <v>0</v>
      </c>
      <c r="R172" s="53">
        <f t="shared" si="35"/>
        <v>0</v>
      </c>
      <c r="S172" s="51"/>
    </row>
    <row r="173" spans="1:19" s="48" customFormat="1" ht="15">
      <c r="A173" s="56" t="s">
        <v>126</v>
      </c>
      <c r="B173" s="56">
        <v>121</v>
      </c>
      <c r="C173" s="55" t="s">
        <v>210</v>
      </c>
      <c r="D173" s="48" t="s">
        <v>123</v>
      </c>
      <c r="E173" s="48" t="s">
        <v>219</v>
      </c>
      <c r="F173" s="50" t="s">
        <v>311</v>
      </c>
      <c r="G173" s="48">
        <v>10</v>
      </c>
      <c r="H173" s="48">
        <f>VLOOKUP($B173,CLASS!$B$2:$R$362,7,FALSE)</f>
        <v>0</v>
      </c>
      <c r="I173" s="53">
        <f t="shared" si="30"/>
        <v>0</v>
      </c>
      <c r="J173" s="48">
        <f>VLOOKUP($B173,CLASS!$B$2:$R$362,9,FALSE)</f>
        <v>0</v>
      </c>
      <c r="K173" s="53">
        <f t="shared" si="31"/>
        <v>0</v>
      </c>
      <c r="L173" s="48">
        <f>VLOOKUP($B173,CLASS!$B$2:$R$362,11,FALSE)</f>
        <v>0</v>
      </c>
      <c r="M173" s="53">
        <f t="shared" si="32"/>
        <v>0</v>
      </c>
      <c r="N173" s="48">
        <f>VLOOKUP($B173,CLASS!$B$2:$R$362,13,FALSE)</f>
        <v>0</v>
      </c>
      <c r="O173" s="53">
        <f t="shared" si="33"/>
        <v>0</v>
      </c>
      <c r="P173" s="48">
        <f>VLOOKUP($B173,CLASS!$B$2:$R$362,15,FALSE)</f>
        <v>0</v>
      </c>
      <c r="Q173" s="53">
        <f t="shared" si="34"/>
        <v>0</v>
      </c>
      <c r="R173" s="53">
        <f t="shared" si="35"/>
        <v>0</v>
      </c>
      <c r="S173" s="51"/>
    </row>
    <row r="174" spans="1:18" s="48" customFormat="1" ht="15">
      <c r="A174" s="56" t="s">
        <v>126</v>
      </c>
      <c r="B174" s="56">
        <v>124</v>
      </c>
      <c r="C174" s="55" t="s">
        <v>212</v>
      </c>
      <c r="D174" s="48" t="s">
        <v>101</v>
      </c>
      <c r="E174" s="48" t="s">
        <v>219</v>
      </c>
      <c r="F174" s="50" t="s">
        <v>311</v>
      </c>
      <c r="G174" s="48">
        <v>10</v>
      </c>
      <c r="H174" s="48">
        <f>VLOOKUP($B174,CLASS!$B$2:$R$362,7,FALSE)</f>
        <v>0</v>
      </c>
      <c r="I174" s="53">
        <f t="shared" si="30"/>
        <v>0</v>
      </c>
      <c r="J174" s="48">
        <f>VLOOKUP($B174,CLASS!$B$2:$R$362,9,FALSE)</f>
        <v>0</v>
      </c>
      <c r="K174" s="53">
        <f t="shared" si="31"/>
        <v>0</v>
      </c>
      <c r="L174" s="48">
        <f>VLOOKUP($B174,CLASS!$B$2:$R$362,11,FALSE)</f>
        <v>0</v>
      </c>
      <c r="M174" s="53">
        <f t="shared" si="32"/>
        <v>0</v>
      </c>
      <c r="N174" s="48">
        <f>VLOOKUP($B174,CLASS!$B$2:$R$362,13,FALSE)</f>
        <v>0</v>
      </c>
      <c r="O174" s="53">
        <f t="shared" si="33"/>
        <v>0</v>
      </c>
      <c r="P174" s="48">
        <f>VLOOKUP($B174,CLASS!$B$2:$R$362,15,FALSE)</f>
        <v>0</v>
      </c>
      <c r="Q174" s="53">
        <f t="shared" si="34"/>
        <v>0</v>
      </c>
      <c r="R174" s="53">
        <f t="shared" si="35"/>
        <v>0</v>
      </c>
    </row>
    <row r="175" spans="1:19" s="48" customFormat="1" ht="15">
      <c r="A175" s="56" t="s">
        <v>126</v>
      </c>
      <c r="B175" s="56">
        <v>126</v>
      </c>
      <c r="C175" s="50" t="s">
        <v>214</v>
      </c>
      <c r="D175" s="48" t="s">
        <v>59</v>
      </c>
      <c r="E175" s="48" t="s">
        <v>219</v>
      </c>
      <c r="F175" s="50" t="s">
        <v>311</v>
      </c>
      <c r="G175" s="48">
        <v>10</v>
      </c>
      <c r="H175" s="48">
        <f>VLOOKUP($B175,CLASS!$B$2:$R$362,7,FALSE)</f>
        <v>0</v>
      </c>
      <c r="I175" s="53">
        <f t="shared" si="30"/>
        <v>0</v>
      </c>
      <c r="J175" s="48">
        <f>VLOOKUP($B175,CLASS!$B$2:$R$362,9,FALSE)</f>
        <v>0</v>
      </c>
      <c r="K175" s="53">
        <f t="shared" si="31"/>
        <v>0</v>
      </c>
      <c r="L175" s="48">
        <f>VLOOKUP($B175,CLASS!$B$2:$R$362,11,FALSE)</f>
        <v>0</v>
      </c>
      <c r="M175" s="53">
        <f t="shared" si="32"/>
        <v>0</v>
      </c>
      <c r="N175" s="48">
        <f>VLOOKUP($B175,CLASS!$B$2:$R$362,13,FALSE)</f>
        <v>0</v>
      </c>
      <c r="O175" s="53">
        <f t="shared" si="33"/>
        <v>0</v>
      </c>
      <c r="P175" s="48">
        <f>VLOOKUP($B175,CLASS!$B$2:$R$362,15,FALSE)</f>
        <v>0</v>
      </c>
      <c r="Q175" s="53">
        <f t="shared" si="34"/>
        <v>0</v>
      </c>
      <c r="R175" s="53">
        <f t="shared" si="35"/>
        <v>0</v>
      </c>
      <c r="S175" s="51"/>
    </row>
    <row r="176" spans="1:18" s="48" customFormat="1" ht="15">
      <c r="A176" s="56" t="s">
        <v>127</v>
      </c>
      <c r="B176" s="56">
        <v>129</v>
      </c>
      <c r="C176" s="55" t="s">
        <v>232</v>
      </c>
      <c r="D176" s="48" t="s">
        <v>233</v>
      </c>
      <c r="E176" s="48" t="s">
        <v>234</v>
      </c>
      <c r="F176" s="50" t="s">
        <v>311</v>
      </c>
      <c r="H176" s="48">
        <f>VLOOKUP($B176,CLASS!$B$2:$R$362,7,FALSE)</f>
        <v>0</v>
      </c>
      <c r="I176" s="53">
        <f t="shared" si="30"/>
        <v>0</v>
      </c>
      <c r="J176" s="48">
        <f>VLOOKUP($B176,CLASS!$B$2:$R$362,9,FALSE)</f>
        <v>0</v>
      </c>
      <c r="K176" s="53">
        <f t="shared" si="31"/>
        <v>0</v>
      </c>
      <c r="L176" s="48">
        <f>VLOOKUP($B176,CLASS!$B$2:$R$362,11,FALSE)</f>
        <v>0</v>
      </c>
      <c r="M176" s="53">
        <f t="shared" si="32"/>
        <v>0</v>
      </c>
      <c r="N176" s="48">
        <f>VLOOKUP($B176,CLASS!$B$2:$R$362,13,FALSE)</f>
        <v>0</v>
      </c>
      <c r="O176" s="53">
        <f t="shared" si="33"/>
        <v>0</v>
      </c>
      <c r="P176" s="48">
        <f>VLOOKUP($B176,CLASS!$B$2:$R$362,15,FALSE)</f>
        <v>0</v>
      </c>
      <c r="Q176" s="53">
        <f t="shared" si="34"/>
        <v>0</v>
      </c>
      <c r="R176" s="53">
        <f t="shared" si="35"/>
        <v>0</v>
      </c>
    </row>
    <row r="177" spans="1:18" s="48" customFormat="1" ht="15">
      <c r="A177" s="56" t="s">
        <v>128</v>
      </c>
      <c r="B177" s="56">
        <v>33</v>
      </c>
      <c r="C177" s="55" t="s">
        <v>156</v>
      </c>
      <c r="D177" s="48" t="s">
        <v>61</v>
      </c>
      <c r="E177" s="48" t="s">
        <v>218</v>
      </c>
      <c r="F177" s="48" t="s">
        <v>309</v>
      </c>
      <c r="G177" s="48">
        <v>5</v>
      </c>
      <c r="H177" s="48">
        <f>VLOOKUP($B177,CLASS!$B$2:$R$362,7,FALSE)</f>
        <v>57</v>
      </c>
      <c r="I177" s="53">
        <f t="shared" si="30"/>
        <v>62</v>
      </c>
      <c r="J177" s="48">
        <f>VLOOKUP($B177,CLASS!$B$2:$R$362,9,FALSE)</f>
        <v>46</v>
      </c>
      <c r="K177" s="53">
        <f t="shared" si="31"/>
        <v>51</v>
      </c>
      <c r="L177" s="48">
        <f>VLOOKUP($B177,CLASS!$B$2:$R$362,11,FALSE)</f>
        <v>55</v>
      </c>
      <c r="M177" s="53">
        <f t="shared" si="32"/>
        <v>60</v>
      </c>
      <c r="N177" s="48">
        <f>VLOOKUP($B177,CLASS!$B$2:$R$362,13,FALSE)</f>
        <v>48</v>
      </c>
      <c r="O177" s="53">
        <f t="shared" si="33"/>
        <v>53</v>
      </c>
      <c r="P177" s="48">
        <f>VLOOKUP($B177,CLASS!$B$2:$R$362,15,FALSE)</f>
        <v>41</v>
      </c>
      <c r="Q177" s="53">
        <f t="shared" si="34"/>
        <v>46</v>
      </c>
      <c r="R177" s="53">
        <f t="shared" si="35"/>
        <v>272</v>
      </c>
    </row>
    <row r="178" spans="1:19" s="48" customFormat="1" ht="15">
      <c r="A178" s="56" t="s">
        <v>226</v>
      </c>
      <c r="B178" s="56">
        <v>148</v>
      </c>
      <c r="C178" s="55" t="s">
        <v>272</v>
      </c>
      <c r="D178" s="48" t="s">
        <v>270</v>
      </c>
      <c r="E178" s="48" t="s">
        <v>217</v>
      </c>
      <c r="F178" s="48" t="s">
        <v>309</v>
      </c>
      <c r="G178" s="48">
        <v>0</v>
      </c>
      <c r="H178" s="48">
        <f>VLOOKUP($B178,CLASS!$B$2:$R$362,7,FALSE)</f>
        <v>53</v>
      </c>
      <c r="I178" s="53">
        <f t="shared" si="30"/>
        <v>53</v>
      </c>
      <c r="J178" s="48">
        <f>VLOOKUP($B178,CLASS!$B$2:$R$362,9,FALSE)</f>
        <v>47</v>
      </c>
      <c r="K178" s="53">
        <f t="shared" si="31"/>
        <v>47</v>
      </c>
      <c r="L178" s="48">
        <f>VLOOKUP($B178,CLASS!$B$2:$R$362,11,FALSE)</f>
        <v>0</v>
      </c>
      <c r="M178" s="53">
        <f t="shared" si="32"/>
        <v>0</v>
      </c>
      <c r="N178" s="48">
        <f>VLOOKUP($B178,CLASS!$B$2:$R$362,13,FALSE)</f>
        <v>50</v>
      </c>
      <c r="O178" s="53">
        <f t="shared" si="33"/>
        <v>50</v>
      </c>
      <c r="P178" s="48">
        <f>VLOOKUP($B178,CLASS!$B$2:$R$362,15,FALSE)</f>
        <v>47</v>
      </c>
      <c r="Q178" s="53">
        <f t="shared" si="34"/>
        <v>47</v>
      </c>
      <c r="R178" s="53">
        <f t="shared" si="35"/>
        <v>197</v>
      </c>
      <c r="S178" s="51"/>
    </row>
    <row r="179" spans="1:18" s="48" customFormat="1" ht="15">
      <c r="A179" s="56" t="s">
        <v>127</v>
      </c>
      <c r="B179" s="56">
        <v>14</v>
      </c>
      <c r="C179" s="55" t="s">
        <v>141</v>
      </c>
      <c r="D179" s="48" t="s">
        <v>50</v>
      </c>
      <c r="E179" s="48" t="s">
        <v>217</v>
      </c>
      <c r="F179" s="48" t="s">
        <v>309</v>
      </c>
      <c r="G179" s="48">
        <v>0</v>
      </c>
      <c r="H179" s="48">
        <f>VLOOKUP($B179,CLASS!$B$2:$R$362,7,FALSE)</f>
        <v>0</v>
      </c>
      <c r="I179" s="53">
        <f t="shared" si="30"/>
        <v>0</v>
      </c>
      <c r="J179" s="48">
        <f>VLOOKUP($B179,CLASS!$B$2:$R$362,9,FALSE)</f>
        <v>0</v>
      </c>
      <c r="K179" s="53">
        <f t="shared" si="31"/>
        <v>0</v>
      </c>
      <c r="L179" s="48">
        <f>VLOOKUP($B179,CLASS!$B$2:$R$362,11,FALSE)</f>
        <v>0</v>
      </c>
      <c r="M179" s="53">
        <f t="shared" si="32"/>
        <v>0</v>
      </c>
      <c r="N179" s="48">
        <f>VLOOKUP($B179,CLASS!$B$2:$R$362,13,FALSE)</f>
        <v>0</v>
      </c>
      <c r="O179" s="53">
        <f t="shared" si="33"/>
        <v>0</v>
      </c>
      <c r="P179" s="48">
        <f>VLOOKUP($B179,CLASS!$B$2:$R$362,15,FALSE)</f>
        <v>0</v>
      </c>
      <c r="Q179" s="53">
        <f t="shared" si="34"/>
        <v>0</v>
      </c>
      <c r="R179" s="53">
        <f t="shared" si="35"/>
        <v>0</v>
      </c>
    </row>
    <row r="180" spans="1:18" s="48" customFormat="1" ht="15">
      <c r="A180" s="56" t="s">
        <v>127</v>
      </c>
      <c r="B180" s="56">
        <v>79</v>
      </c>
      <c r="C180" s="55" t="s">
        <v>192</v>
      </c>
      <c r="D180" s="48" t="s">
        <v>41</v>
      </c>
      <c r="E180" s="48" t="s">
        <v>219</v>
      </c>
      <c r="F180" s="48" t="s">
        <v>309</v>
      </c>
      <c r="G180" s="48">
        <v>10</v>
      </c>
      <c r="H180" s="48">
        <f>VLOOKUP($B180,CLASS!$B$2:$R$362,7,FALSE)</f>
        <v>0</v>
      </c>
      <c r="I180" s="53">
        <f t="shared" si="30"/>
        <v>0</v>
      </c>
      <c r="J180" s="48">
        <f>VLOOKUP($B180,CLASS!$B$2:$R$362,9,FALSE)</f>
        <v>0</v>
      </c>
      <c r="K180" s="53">
        <f t="shared" si="31"/>
        <v>0</v>
      </c>
      <c r="L180" s="48">
        <f>VLOOKUP($B180,CLASS!$B$2:$R$362,11,FALSE)</f>
        <v>0</v>
      </c>
      <c r="M180" s="53">
        <f t="shared" si="32"/>
        <v>0</v>
      </c>
      <c r="N180" s="48">
        <f>VLOOKUP($B180,CLASS!$B$2:$R$362,13,FALSE)</f>
        <v>0</v>
      </c>
      <c r="O180" s="53">
        <f t="shared" si="33"/>
        <v>0</v>
      </c>
      <c r="P180" s="48">
        <f>VLOOKUP($B180,CLASS!$B$2:$R$362,15,FALSE)</f>
        <v>0</v>
      </c>
      <c r="Q180" s="53">
        <f t="shared" si="34"/>
        <v>0</v>
      </c>
      <c r="R180" s="53">
        <f t="shared" si="35"/>
        <v>0</v>
      </c>
    </row>
    <row r="181" spans="1:18" s="48" customFormat="1" ht="15">
      <c r="A181" s="56" t="s">
        <v>128</v>
      </c>
      <c r="B181" s="56">
        <v>34</v>
      </c>
      <c r="C181" s="55" t="s">
        <v>157</v>
      </c>
      <c r="D181" s="48" t="s">
        <v>62</v>
      </c>
      <c r="E181" s="48" t="s">
        <v>218</v>
      </c>
      <c r="F181" s="48" t="s">
        <v>310</v>
      </c>
      <c r="G181" s="48">
        <v>5</v>
      </c>
      <c r="H181" s="48">
        <f>VLOOKUP($B181,CLASS!$B$2:$R$362,7,FALSE)</f>
        <v>46</v>
      </c>
      <c r="I181" s="53">
        <f t="shared" si="30"/>
        <v>51</v>
      </c>
      <c r="J181" s="48">
        <f>VLOOKUP($B181,CLASS!$B$2:$R$362,9,FALSE)</f>
        <v>43</v>
      </c>
      <c r="K181" s="53">
        <f t="shared" si="31"/>
        <v>48</v>
      </c>
      <c r="L181" s="48">
        <f>VLOOKUP($B181,CLASS!$B$2:$R$362,11,FALSE)</f>
        <v>59</v>
      </c>
      <c r="M181" s="53">
        <f t="shared" si="32"/>
        <v>64</v>
      </c>
      <c r="N181" s="48">
        <f>VLOOKUP($B181,CLASS!$B$2:$R$362,13,FALSE)</f>
        <v>43</v>
      </c>
      <c r="O181" s="53">
        <f t="shared" si="33"/>
        <v>48</v>
      </c>
      <c r="P181" s="48">
        <f>VLOOKUP($B181,CLASS!$B$2:$R$362,15,FALSE)</f>
        <v>44</v>
      </c>
      <c r="Q181" s="53">
        <f t="shared" si="34"/>
        <v>49</v>
      </c>
      <c r="R181" s="53">
        <f t="shared" si="35"/>
        <v>260</v>
      </c>
    </row>
    <row r="182" spans="1:18" s="48" customFormat="1" ht="15">
      <c r="A182" s="56" t="s">
        <v>128</v>
      </c>
      <c r="B182" s="56">
        <v>67</v>
      </c>
      <c r="C182" s="50" t="s">
        <v>183</v>
      </c>
      <c r="D182" s="48" t="s">
        <v>22</v>
      </c>
      <c r="E182" s="48" t="s">
        <v>218</v>
      </c>
      <c r="F182" s="48" t="s">
        <v>310</v>
      </c>
      <c r="G182" s="48">
        <v>5</v>
      </c>
      <c r="H182" s="48">
        <f>VLOOKUP($B182,CLASS!$B$2:$R$362,7,FALSE)</f>
        <v>39</v>
      </c>
      <c r="I182" s="53">
        <f t="shared" si="30"/>
        <v>44</v>
      </c>
      <c r="J182" s="48">
        <f>VLOOKUP($B182,CLASS!$B$2:$R$362,9,FALSE)</f>
        <v>41</v>
      </c>
      <c r="K182" s="53">
        <f t="shared" si="31"/>
        <v>46</v>
      </c>
      <c r="L182" s="48">
        <f>VLOOKUP($B182,CLASS!$B$2:$R$362,11,FALSE)</f>
        <v>51</v>
      </c>
      <c r="M182" s="53">
        <f t="shared" si="32"/>
        <v>56</v>
      </c>
      <c r="N182" s="48">
        <f>VLOOKUP($B182,CLASS!$B$2:$R$362,13,FALSE)</f>
        <v>35</v>
      </c>
      <c r="O182" s="53">
        <f t="shared" si="33"/>
        <v>40</v>
      </c>
      <c r="P182" s="48">
        <f>VLOOKUP($B182,CLASS!$B$2:$R$362,15,FALSE)</f>
        <v>44</v>
      </c>
      <c r="Q182" s="53">
        <f t="shared" si="34"/>
        <v>49</v>
      </c>
      <c r="R182" s="53">
        <f t="shared" si="35"/>
        <v>235</v>
      </c>
    </row>
    <row r="183" spans="1:18" s="48" customFormat="1" ht="15">
      <c r="A183" s="56" t="s">
        <v>127</v>
      </c>
      <c r="B183" s="56">
        <v>187</v>
      </c>
      <c r="C183" s="55" t="s">
        <v>340</v>
      </c>
      <c r="D183" s="48" t="s">
        <v>341</v>
      </c>
      <c r="E183" s="48" t="s">
        <v>217</v>
      </c>
      <c r="F183" s="48" t="s">
        <v>342</v>
      </c>
      <c r="G183" s="48">
        <v>0</v>
      </c>
      <c r="H183" s="48">
        <v>0</v>
      </c>
      <c r="I183" s="53">
        <f t="shared" si="30"/>
        <v>0</v>
      </c>
      <c r="J183" s="48">
        <v>0</v>
      </c>
      <c r="K183" s="53">
        <f t="shared" si="31"/>
        <v>0</v>
      </c>
      <c r="L183" s="48">
        <v>59</v>
      </c>
      <c r="M183" s="53">
        <f t="shared" si="32"/>
        <v>59</v>
      </c>
      <c r="N183" s="48">
        <v>0</v>
      </c>
      <c r="O183" s="53">
        <f t="shared" si="33"/>
        <v>0</v>
      </c>
      <c r="P183" s="48">
        <v>0</v>
      </c>
      <c r="Q183" s="53">
        <f t="shared" si="34"/>
        <v>0</v>
      </c>
      <c r="R183" s="53">
        <f t="shared" si="35"/>
        <v>59</v>
      </c>
    </row>
    <row r="184" spans="1:18" s="48" customFormat="1" ht="15">
      <c r="A184" s="56" t="s">
        <v>127</v>
      </c>
      <c r="B184" s="56">
        <v>189</v>
      </c>
      <c r="C184" s="55" t="s">
        <v>344</v>
      </c>
      <c r="D184" s="48" t="s">
        <v>345</v>
      </c>
      <c r="E184" s="48" t="s">
        <v>218</v>
      </c>
      <c r="F184" s="48" t="s">
        <v>310</v>
      </c>
      <c r="G184" s="48">
        <v>5</v>
      </c>
      <c r="H184" s="48">
        <v>0</v>
      </c>
      <c r="I184" s="53">
        <f t="shared" si="30"/>
        <v>0</v>
      </c>
      <c r="J184" s="48">
        <v>0</v>
      </c>
      <c r="K184" s="53">
        <f t="shared" si="31"/>
        <v>0</v>
      </c>
      <c r="L184" s="48">
        <v>38</v>
      </c>
      <c r="M184" s="53">
        <f t="shared" si="32"/>
        <v>43</v>
      </c>
      <c r="N184" s="48">
        <v>0</v>
      </c>
      <c r="O184" s="53">
        <f t="shared" si="33"/>
        <v>0</v>
      </c>
      <c r="P184" s="48">
        <v>0</v>
      </c>
      <c r="Q184" s="53">
        <f t="shared" si="34"/>
        <v>0</v>
      </c>
      <c r="R184" s="53">
        <f t="shared" si="35"/>
        <v>43</v>
      </c>
    </row>
    <row r="185" spans="1:19" s="48" customFormat="1" ht="15">
      <c r="A185" s="56" t="s">
        <v>126</v>
      </c>
      <c r="B185" s="56">
        <v>38</v>
      </c>
      <c r="C185" s="55" t="s">
        <v>161</v>
      </c>
      <c r="D185" s="48" t="s">
        <v>65</v>
      </c>
      <c r="E185" s="48" t="s">
        <v>218</v>
      </c>
      <c r="F185" s="48" t="s">
        <v>310</v>
      </c>
      <c r="G185" s="48">
        <v>5</v>
      </c>
      <c r="H185" s="48">
        <f>VLOOKUP($B185,CLASS!$B$2:$R$362,7,FALSE)</f>
        <v>0</v>
      </c>
      <c r="I185" s="53">
        <f t="shared" si="30"/>
        <v>0</v>
      </c>
      <c r="J185" s="48">
        <f>VLOOKUP($B185,CLASS!$B$2:$R$362,9,FALSE)</f>
        <v>0</v>
      </c>
      <c r="K185" s="53">
        <f t="shared" si="31"/>
        <v>0</v>
      </c>
      <c r="L185" s="48">
        <f>VLOOKUP($B185,CLASS!$B$2:$R$362,11,FALSE)</f>
        <v>0</v>
      </c>
      <c r="M185" s="53">
        <f t="shared" si="32"/>
        <v>0</v>
      </c>
      <c r="N185" s="48">
        <f>VLOOKUP($B185,CLASS!$B$2:$R$362,13,FALSE)</f>
        <v>0</v>
      </c>
      <c r="O185" s="53">
        <f t="shared" si="33"/>
        <v>0</v>
      </c>
      <c r="P185" s="48">
        <f>VLOOKUP($B185,CLASS!$B$2:$R$362,15,FALSE)</f>
        <v>0</v>
      </c>
      <c r="Q185" s="53">
        <f t="shared" si="34"/>
        <v>0</v>
      </c>
      <c r="R185" s="53">
        <f t="shared" si="35"/>
        <v>0</v>
      </c>
      <c r="S185" s="51"/>
    </row>
    <row r="186" spans="1:18" s="48" customFormat="1" ht="15">
      <c r="A186" s="56" t="s">
        <v>226</v>
      </c>
      <c r="B186" s="56">
        <v>59</v>
      </c>
      <c r="C186" s="50" t="s">
        <v>177</v>
      </c>
      <c r="D186" s="48" t="s">
        <v>83</v>
      </c>
      <c r="E186" s="48" t="s">
        <v>218</v>
      </c>
      <c r="F186" s="48" t="s">
        <v>254</v>
      </c>
      <c r="G186" s="48">
        <v>5</v>
      </c>
      <c r="H186" s="48">
        <f>VLOOKUP($B186,CLASS!$B$2:$R$362,7,FALSE)</f>
        <v>49</v>
      </c>
      <c r="I186" s="53">
        <f t="shared" si="30"/>
        <v>54</v>
      </c>
      <c r="J186" s="48">
        <f>VLOOKUP($B186,CLASS!$B$2:$R$362,9,FALSE)</f>
        <v>54</v>
      </c>
      <c r="K186" s="53">
        <f t="shared" si="31"/>
        <v>59</v>
      </c>
      <c r="L186" s="48">
        <f>VLOOKUP($B186,CLASS!$B$2:$R$362,11,FALSE)</f>
        <v>54</v>
      </c>
      <c r="M186" s="53">
        <f t="shared" si="32"/>
        <v>59</v>
      </c>
      <c r="N186" s="48">
        <f>VLOOKUP($B186,CLASS!$B$2:$R$362,13,FALSE)</f>
        <v>51</v>
      </c>
      <c r="O186" s="53">
        <f t="shared" si="33"/>
        <v>56</v>
      </c>
      <c r="P186" s="48">
        <f>VLOOKUP($B186,CLASS!$B$2:$R$362,15,FALSE)</f>
        <v>50</v>
      </c>
      <c r="Q186" s="53">
        <f t="shared" si="34"/>
        <v>55</v>
      </c>
      <c r="R186" s="53">
        <f t="shared" si="35"/>
        <v>283</v>
      </c>
    </row>
    <row r="187" spans="1:18" s="48" customFormat="1" ht="15">
      <c r="A187" s="56" t="s">
        <v>226</v>
      </c>
      <c r="B187" s="56">
        <v>151</v>
      </c>
      <c r="C187" s="55" t="s">
        <v>276</v>
      </c>
      <c r="D187" s="48" t="s">
        <v>277</v>
      </c>
      <c r="E187" s="48" t="s">
        <v>219</v>
      </c>
      <c r="F187" s="48" t="s">
        <v>254</v>
      </c>
      <c r="G187" s="48">
        <v>10</v>
      </c>
      <c r="H187" s="48">
        <v>28</v>
      </c>
      <c r="I187" s="53">
        <f t="shared" si="30"/>
        <v>38</v>
      </c>
      <c r="J187" s="48">
        <f>VLOOKUP($B187,CLASS!$B$2:$R$362,9,FALSE)</f>
        <v>20</v>
      </c>
      <c r="K187" s="53">
        <f t="shared" si="31"/>
        <v>30</v>
      </c>
      <c r="L187" s="48">
        <f>VLOOKUP($B187,CLASS!$B$2:$R$362,11,FALSE)</f>
        <v>30</v>
      </c>
      <c r="M187" s="53">
        <f t="shared" si="32"/>
        <v>40</v>
      </c>
      <c r="N187" s="48">
        <f>VLOOKUP($B187,CLASS!$B$2:$R$362,13,FALSE)</f>
        <v>0</v>
      </c>
      <c r="O187" s="53">
        <f t="shared" si="33"/>
        <v>0</v>
      </c>
      <c r="P187" s="48">
        <f>VLOOKUP($B187,CLASS!$B$2:$R$362,15,FALSE)</f>
        <v>31</v>
      </c>
      <c r="Q187" s="53">
        <f t="shared" si="34"/>
        <v>41</v>
      </c>
      <c r="R187" s="53">
        <f t="shared" si="35"/>
        <v>149</v>
      </c>
    </row>
    <row r="188" spans="1:19" s="48" customFormat="1" ht="15">
      <c r="A188" s="56" t="s">
        <v>127</v>
      </c>
      <c r="B188" s="56">
        <v>40</v>
      </c>
      <c r="C188" s="50" t="s">
        <v>163</v>
      </c>
      <c r="D188" s="48" t="s">
        <v>67</v>
      </c>
      <c r="E188" s="48" t="s">
        <v>218</v>
      </c>
      <c r="F188" s="48" t="s">
        <v>254</v>
      </c>
      <c r="G188" s="48">
        <v>5</v>
      </c>
      <c r="H188" s="48">
        <f>VLOOKUP($B188,CLASS!$B$2:$R$362,7,FALSE)</f>
        <v>58</v>
      </c>
      <c r="I188" s="53">
        <f t="shared" si="30"/>
        <v>63</v>
      </c>
      <c r="J188" s="48">
        <f>VLOOKUP($B188,CLASS!$B$2:$R$362,9,FALSE)</f>
        <v>0</v>
      </c>
      <c r="K188" s="53">
        <f t="shared" si="31"/>
        <v>0</v>
      </c>
      <c r="L188" s="48">
        <f>VLOOKUP($B188,CLASS!$B$2:$R$362,11,FALSE)</f>
        <v>47</v>
      </c>
      <c r="M188" s="53">
        <f t="shared" si="32"/>
        <v>52</v>
      </c>
      <c r="N188" s="48">
        <f>VLOOKUP($B188,CLASS!$B$2:$R$362,13,FALSE)</f>
        <v>0</v>
      </c>
      <c r="O188" s="53">
        <f t="shared" si="33"/>
        <v>0</v>
      </c>
      <c r="P188" s="48">
        <f>VLOOKUP($B188,CLASS!$B$2:$R$362,15,FALSE)</f>
        <v>0</v>
      </c>
      <c r="Q188" s="53">
        <f t="shared" si="34"/>
        <v>0</v>
      </c>
      <c r="R188" s="53">
        <f t="shared" si="35"/>
        <v>115</v>
      </c>
      <c r="S188" s="51"/>
    </row>
    <row r="189" spans="1:18" s="48" customFormat="1" ht="15">
      <c r="A189" s="56" t="s">
        <v>226</v>
      </c>
      <c r="B189" s="56">
        <v>152</v>
      </c>
      <c r="C189" s="55" t="s">
        <v>278</v>
      </c>
      <c r="D189" s="48" t="s">
        <v>20</v>
      </c>
      <c r="E189" s="48" t="s">
        <v>219</v>
      </c>
      <c r="F189" s="48" t="s">
        <v>254</v>
      </c>
      <c r="G189" s="48">
        <v>10</v>
      </c>
      <c r="H189" s="48">
        <v>31</v>
      </c>
      <c r="I189" s="53">
        <f t="shared" si="30"/>
        <v>41</v>
      </c>
      <c r="J189" s="48">
        <f>VLOOKUP($B189,CLASS!$B$2:$R$362,9,FALSE)</f>
        <v>0</v>
      </c>
      <c r="K189" s="53">
        <f t="shared" si="31"/>
        <v>0</v>
      </c>
      <c r="L189" s="48">
        <f>VLOOKUP($B189,CLASS!$B$2:$R$362,11,FALSE)</f>
        <v>0</v>
      </c>
      <c r="M189" s="53">
        <f t="shared" si="32"/>
        <v>0</v>
      </c>
      <c r="N189" s="48">
        <f>VLOOKUP($B189,CLASS!$B$2:$R$362,13,FALSE)</f>
        <v>0</v>
      </c>
      <c r="O189" s="53">
        <f t="shared" si="33"/>
        <v>0</v>
      </c>
      <c r="P189" s="48">
        <f>VLOOKUP($B189,CLASS!$B$2:$R$362,15,FALSE)</f>
        <v>0</v>
      </c>
      <c r="Q189" s="53">
        <f t="shared" si="34"/>
        <v>0</v>
      </c>
      <c r="R189" s="53">
        <f t="shared" si="35"/>
        <v>41</v>
      </c>
    </row>
    <row r="190" spans="1:18" s="48" customFormat="1" ht="15">
      <c r="A190" s="56" t="s">
        <v>127</v>
      </c>
      <c r="B190" s="56">
        <v>186</v>
      </c>
      <c r="C190" s="55" t="s">
        <v>338</v>
      </c>
      <c r="D190" s="48" t="s">
        <v>339</v>
      </c>
      <c r="E190" s="48" t="s">
        <v>219</v>
      </c>
      <c r="F190" s="48" t="s">
        <v>254</v>
      </c>
      <c r="G190" s="48">
        <v>10</v>
      </c>
      <c r="H190" s="48">
        <v>0</v>
      </c>
      <c r="I190" s="53">
        <f t="shared" si="30"/>
        <v>0</v>
      </c>
      <c r="J190" s="48">
        <v>0</v>
      </c>
      <c r="K190" s="53">
        <f t="shared" si="31"/>
        <v>0</v>
      </c>
      <c r="L190" s="48">
        <v>20</v>
      </c>
      <c r="M190" s="53">
        <f t="shared" si="32"/>
        <v>30</v>
      </c>
      <c r="N190" s="48">
        <v>0</v>
      </c>
      <c r="O190" s="53">
        <f t="shared" si="33"/>
        <v>0</v>
      </c>
      <c r="P190" s="48">
        <v>0</v>
      </c>
      <c r="Q190" s="53">
        <f t="shared" si="34"/>
        <v>0</v>
      </c>
      <c r="R190" s="53">
        <f t="shared" si="35"/>
        <v>30</v>
      </c>
    </row>
    <row r="191" spans="1:18" s="48" customFormat="1" ht="15">
      <c r="A191" s="56" t="s">
        <v>226</v>
      </c>
      <c r="B191" s="56">
        <v>108</v>
      </c>
      <c r="C191" s="50" t="s">
        <v>204</v>
      </c>
      <c r="D191" s="48" t="s">
        <v>111</v>
      </c>
      <c r="E191" s="48" t="s">
        <v>219</v>
      </c>
      <c r="F191" s="50" t="s">
        <v>254</v>
      </c>
      <c r="G191" s="48">
        <v>10</v>
      </c>
      <c r="H191" s="48">
        <f>VLOOKUP($B191,CLASS!$B$2:$R$362,7,FALSE)</f>
        <v>0</v>
      </c>
      <c r="I191" s="53">
        <f t="shared" si="30"/>
        <v>0</v>
      </c>
      <c r="J191" s="48">
        <f>VLOOKUP($B191,CLASS!$B$2:$R$362,9,FALSE)</f>
        <v>0</v>
      </c>
      <c r="K191" s="53">
        <f t="shared" si="31"/>
        <v>0</v>
      </c>
      <c r="L191" s="48">
        <f>VLOOKUP($B191,CLASS!$B$2:$R$362,11,FALSE)</f>
        <v>0</v>
      </c>
      <c r="M191" s="53">
        <f t="shared" si="32"/>
        <v>0</v>
      </c>
      <c r="N191" s="48">
        <f>VLOOKUP($B191,CLASS!$B$2:$R$362,13,FALSE)</f>
        <v>0</v>
      </c>
      <c r="O191" s="53">
        <f t="shared" si="33"/>
        <v>0</v>
      </c>
      <c r="P191" s="48">
        <f>VLOOKUP($B191,CLASS!$B$2:$R$362,15,FALSE)</f>
        <v>0</v>
      </c>
      <c r="Q191" s="53">
        <f t="shared" si="34"/>
        <v>0</v>
      </c>
      <c r="R191" s="53">
        <f t="shared" si="35"/>
        <v>0</v>
      </c>
    </row>
    <row r="192" spans="1:18" ht="15">
      <c r="A192" s="25"/>
      <c r="B192" s="25"/>
      <c r="C192" s="24"/>
      <c r="H192" s="48"/>
      <c r="I192" s="12"/>
      <c r="K192" s="12"/>
      <c r="M192" s="12"/>
      <c r="N192" s="22"/>
      <c r="O192" s="12"/>
      <c r="P192" s="22"/>
      <c r="Q192" s="12"/>
      <c r="R192" s="12"/>
    </row>
    <row r="193" spans="1:19" ht="15">
      <c r="A193" s="25"/>
      <c r="B193" s="25"/>
      <c r="C193" s="24"/>
      <c r="H193" s="48"/>
      <c r="I193" s="12"/>
      <c r="K193" s="12"/>
      <c r="M193" s="12"/>
      <c r="N193" s="22"/>
      <c r="O193" s="12"/>
      <c r="P193" s="22"/>
      <c r="Q193" s="12"/>
      <c r="R193" s="12"/>
      <c r="S193" s="22"/>
    </row>
    <row r="194" spans="1:18" ht="15">
      <c r="A194" s="25"/>
      <c r="B194" s="25"/>
      <c r="C194" s="23"/>
      <c r="H194" s="48"/>
      <c r="I194" s="12"/>
      <c r="K194" s="12"/>
      <c r="M194" s="12"/>
      <c r="N194" s="22"/>
      <c r="O194" s="12"/>
      <c r="P194" s="22"/>
      <c r="Q194" s="12"/>
      <c r="R194" s="12"/>
    </row>
    <row r="195" spans="1:19" ht="15">
      <c r="A195" s="25"/>
      <c r="B195" s="25"/>
      <c r="C195" s="24"/>
      <c r="H195" s="48"/>
      <c r="I195" s="12"/>
      <c r="K195" s="12"/>
      <c r="M195" s="12"/>
      <c r="N195" s="22"/>
      <c r="O195" s="12"/>
      <c r="P195" s="22"/>
      <c r="Q195" s="12"/>
      <c r="R195" s="12"/>
      <c r="S195" s="22"/>
    </row>
    <row r="196" spans="1:18" ht="15">
      <c r="A196" s="25"/>
      <c r="B196" s="25"/>
      <c r="C196" s="23"/>
      <c r="H196" s="48"/>
      <c r="I196" s="12"/>
      <c r="K196" s="12"/>
      <c r="M196" s="12"/>
      <c r="N196" s="22"/>
      <c r="O196" s="12"/>
      <c r="P196" s="22"/>
      <c r="Q196" s="12"/>
      <c r="R196" s="12"/>
    </row>
    <row r="197" spans="1:19" ht="15">
      <c r="A197" s="25"/>
      <c r="B197" s="25"/>
      <c r="C197" s="24"/>
      <c r="H197" s="48"/>
      <c r="I197" s="12"/>
      <c r="K197" s="12"/>
      <c r="M197" s="12"/>
      <c r="N197" s="22"/>
      <c r="O197" s="12"/>
      <c r="P197" s="22"/>
      <c r="Q197" s="12"/>
      <c r="R197" s="12"/>
      <c r="S197" s="22"/>
    </row>
    <row r="198" spans="1:19" ht="15">
      <c r="A198" s="25"/>
      <c r="B198" s="25"/>
      <c r="C198" s="24"/>
      <c r="H198" s="48"/>
      <c r="I198" s="12"/>
      <c r="K198" s="12"/>
      <c r="M198" s="12"/>
      <c r="N198" s="22"/>
      <c r="O198" s="12"/>
      <c r="P198" s="22"/>
      <c r="Q198" s="12"/>
      <c r="R198" s="12"/>
      <c r="S198" s="22"/>
    </row>
    <row r="199" spans="1:18" ht="15">
      <c r="A199" s="25"/>
      <c r="B199" s="25"/>
      <c r="C199" s="24"/>
      <c r="H199" s="48"/>
      <c r="I199" s="12"/>
      <c r="K199" s="12"/>
      <c r="M199" s="12"/>
      <c r="N199" s="22"/>
      <c r="O199" s="12"/>
      <c r="P199" s="22"/>
      <c r="Q199" s="12"/>
      <c r="R199" s="12"/>
    </row>
    <row r="200" spans="1:18" ht="15">
      <c r="A200" s="25"/>
      <c r="B200" s="25"/>
      <c r="C200" s="24"/>
      <c r="H200" s="48"/>
      <c r="I200" s="12"/>
      <c r="K200" s="12"/>
      <c r="M200" s="12"/>
      <c r="N200" s="22"/>
      <c r="O200" s="12"/>
      <c r="P200" s="22"/>
      <c r="Q200" s="12"/>
      <c r="R200" s="12"/>
    </row>
    <row r="201" spans="1:19" ht="15">
      <c r="A201" s="25"/>
      <c r="B201" s="25"/>
      <c r="C201" s="24"/>
      <c r="H201" s="48"/>
      <c r="I201" s="12"/>
      <c r="K201" s="12"/>
      <c r="M201" s="12"/>
      <c r="N201" s="22"/>
      <c r="O201" s="12"/>
      <c r="P201" s="22"/>
      <c r="Q201" s="12"/>
      <c r="R201" s="12"/>
      <c r="S201" s="22"/>
    </row>
    <row r="202" spans="1:19" ht="15">
      <c r="A202" s="25"/>
      <c r="B202" s="25"/>
      <c r="C202" s="24"/>
      <c r="H202" s="48"/>
      <c r="I202" s="12"/>
      <c r="K202" s="12"/>
      <c r="M202" s="12"/>
      <c r="N202" s="22"/>
      <c r="O202" s="12"/>
      <c r="P202" s="22"/>
      <c r="Q202" s="12"/>
      <c r="R202" s="12"/>
      <c r="S202" s="22"/>
    </row>
    <row r="203" spans="1:19" ht="15">
      <c r="A203" s="25"/>
      <c r="B203" s="25"/>
      <c r="H203" s="48"/>
      <c r="I203" s="12"/>
      <c r="K203" s="12"/>
      <c r="M203" s="12"/>
      <c r="N203" s="22"/>
      <c r="O203" s="12"/>
      <c r="P203" s="22"/>
      <c r="Q203" s="12"/>
      <c r="R203" s="12"/>
      <c r="S203" s="22"/>
    </row>
    <row r="204" spans="1:18" ht="15">
      <c r="A204" s="25"/>
      <c r="B204" s="25"/>
      <c r="C204" s="24"/>
      <c r="H204" s="48"/>
      <c r="I204" s="12"/>
      <c r="K204" s="12"/>
      <c r="M204" s="12"/>
      <c r="N204" s="22"/>
      <c r="O204" s="12"/>
      <c r="P204" s="22"/>
      <c r="Q204" s="12"/>
      <c r="R204" s="12"/>
    </row>
    <row r="205" spans="1:19" ht="15">
      <c r="A205" s="25"/>
      <c r="B205" s="25"/>
      <c r="C205" s="24"/>
      <c r="H205" s="48"/>
      <c r="I205" s="12"/>
      <c r="K205" s="12"/>
      <c r="M205" s="12"/>
      <c r="N205" s="22"/>
      <c r="O205" s="12"/>
      <c r="P205" s="22"/>
      <c r="Q205" s="12"/>
      <c r="R205" s="12"/>
      <c r="S205" s="22"/>
    </row>
    <row r="206" spans="1:19" ht="15">
      <c r="A206" s="25"/>
      <c r="B206" s="25"/>
      <c r="C206" s="24"/>
      <c r="H206" s="48"/>
      <c r="I206" s="12"/>
      <c r="K206" s="12"/>
      <c r="M206" s="12"/>
      <c r="N206" s="22"/>
      <c r="O206" s="12"/>
      <c r="P206" s="22"/>
      <c r="Q206" s="12"/>
      <c r="R206" s="12"/>
      <c r="S206" s="22"/>
    </row>
    <row r="207" spans="1:19" ht="15">
      <c r="A207" s="25"/>
      <c r="B207" s="25"/>
      <c r="C207" s="23"/>
      <c r="H207" s="48"/>
      <c r="I207" s="12"/>
      <c r="K207" s="12"/>
      <c r="M207" s="12"/>
      <c r="N207" s="22"/>
      <c r="O207" s="12"/>
      <c r="P207" s="22"/>
      <c r="Q207" s="12"/>
      <c r="R207" s="12"/>
      <c r="S207" s="22"/>
    </row>
    <row r="208" spans="1:18" ht="15">
      <c r="A208" s="25"/>
      <c r="B208" s="25"/>
      <c r="C208" s="24"/>
      <c r="H208" s="48"/>
      <c r="I208" s="12"/>
      <c r="K208" s="12"/>
      <c r="M208" s="12"/>
      <c r="N208" s="22"/>
      <c r="O208" s="12"/>
      <c r="P208" s="22"/>
      <c r="Q208" s="12"/>
      <c r="R208" s="12"/>
    </row>
    <row r="209" spans="1:19" ht="15">
      <c r="A209" s="25"/>
      <c r="B209" s="25"/>
      <c r="C209" s="23"/>
      <c r="H209" s="48"/>
      <c r="I209" s="12"/>
      <c r="K209" s="12"/>
      <c r="M209" s="12"/>
      <c r="N209" s="22"/>
      <c r="O209" s="12"/>
      <c r="P209" s="22"/>
      <c r="Q209" s="12"/>
      <c r="R209" s="12"/>
      <c r="S209" s="22"/>
    </row>
    <row r="210" spans="1:19" ht="15">
      <c r="A210" s="25"/>
      <c r="B210" s="25"/>
      <c r="C210" s="24"/>
      <c r="H210" s="48"/>
      <c r="I210" s="12"/>
      <c r="K210" s="12"/>
      <c r="M210" s="12"/>
      <c r="N210" s="22"/>
      <c r="O210" s="12"/>
      <c r="P210" s="22"/>
      <c r="Q210" s="12"/>
      <c r="R210" s="12"/>
      <c r="S210" s="22"/>
    </row>
    <row r="211" spans="1:19" ht="15">
      <c r="A211" s="25"/>
      <c r="B211" s="25"/>
      <c r="C211" s="23"/>
      <c r="H211" s="48"/>
      <c r="I211" s="12"/>
      <c r="K211" s="12"/>
      <c r="M211" s="12"/>
      <c r="N211" s="22"/>
      <c r="O211" s="12"/>
      <c r="P211" s="22"/>
      <c r="Q211" s="12"/>
      <c r="R211" s="12"/>
      <c r="S211" s="22"/>
    </row>
    <row r="212" spans="1:19" ht="15">
      <c r="A212" s="25"/>
      <c r="B212" s="25"/>
      <c r="C212" s="23"/>
      <c r="H212" s="48"/>
      <c r="I212" s="12"/>
      <c r="K212" s="12"/>
      <c r="M212" s="12"/>
      <c r="N212" s="22"/>
      <c r="O212" s="12"/>
      <c r="P212" s="22"/>
      <c r="Q212" s="12"/>
      <c r="R212" s="12"/>
      <c r="S212" s="22"/>
    </row>
    <row r="213" spans="1:19" ht="15">
      <c r="A213" s="25"/>
      <c r="B213" s="25"/>
      <c r="C213" s="23"/>
      <c r="H213" s="48"/>
      <c r="I213" s="12"/>
      <c r="K213" s="12"/>
      <c r="M213" s="12"/>
      <c r="N213" s="22"/>
      <c r="O213" s="12"/>
      <c r="P213" s="22"/>
      <c r="Q213" s="12"/>
      <c r="R213" s="12"/>
      <c r="S213" s="22"/>
    </row>
    <row r="214" spans="1:19" ht="15">
      <c r="A214" s="25"/>
      <c r="B214" s="25"/>
      <c r="C214" s="24"/>
      <c r="H214" s="48"/>
      <c r="I214" s="12"/>
      <c r="K214" s="12"/>
      <c r="M214" s="12"/>
      <c r="N214" s="22"/>
      <c r="O214" s="12"/>
      <c r="P214" s="22"/>
      <c r="Q214" s="12"/>
      <c r="R214" s="12"/>
      <c r="S214" s="22"/>
    </row>
    <row r="215" spans="1:19" ht="15">
      <c r="A215" s="25"/>
      <c r="B215" s="25"/>
      <c r="C215" s="24"/>
      <c r="H215" s="48"/>
      <c r="I215" s="12"/>
      <c r="K215" s="12"/>
      <c r="M215" s="12"/>
      <c r="N215" s="22"/>
      <c r="O215" s="12"/>
      <c r="P215" s="22"/>
      <c r="Q215" s="12"/>
      <c r="R215" s="12"/>
      <c r="S215" s="22"/>
    </row>
    <row r="216" spans="1:19" ht="15">
      <c r="A216" s="25"/>
      <c r="B216" s="25"/>
      <c r="C216" s="24"/>
      <c r="H216" s="48"/>
      <c r="I216" s="12"/>
      <c r="K216" s="12"/>
      <c r="M216" s="12"/>
      <c r="N216" s="22"/>
      <c r="O216" s="12"/>
      <c r="P216" s="22"/>
      <c r="Q216" s="12"/>
      <c r="R216" s="12"/>
      <c r="S216" s="22"/>
    </row>
    <row r="217" spans="1:18" ht="15">
      <c r="A217" s="25"/>
      <c r="B217" s="25"/>
      <c r="C217" s="24"/>
      <c r="H217" s="48"/>
      <c r="I217" s="12"/>
      <c r="K217" s="12"/>
      <c r="M217" s="12"/>
      <c r="N217" s="22"/>
      <c r="O217" s="12"/>
      <c r="P217" s="22"/>
      <c r="Q217" s="12"/>
      <c r="R217" s="12"/>
    </row>
    <row r="218" spans="1:19" ht="15">
      <c r="A218" s="25"/>
      <c r="B218" s="25"/>
      <c r="C218" s="23"/>
      <c r="H218" s="48"/>
      <c r="I218" s="12"/>
      <c r="K218" s="12"/>
      <c r="M218" s="12"/>
      <c r="N218" s="22"/>
      <c r="O218" s="12"/>
      <c r="P218" s="22"/>
      <c r="Q218" s="12"/>
      <c r="R218" s="12"/>
      <c r="S218" s="22"/>
    </row>
    <row r="219" spans="1:19" ht="15">
      <c r="A219" s="25"/>
      <c r="B219" s="25"/>
      <c r="C219" s="24"/>
      <c r="H219" s="48"/>
      <c r="I219" s="12"/>
      <c r="K219" s="12"/>
      <c r="M219" s="12"/>
      <c r="N219" s="22"/>
      <c r="O219" s="12"/>
      <c r="P219" s="22"/>
      <c r="Q219" s="12"/>
      <c r="R219" s="12"/>
      <c r="S219" s="22"/>
    </row>
    <row r="220" spans="1:18" ht="15">
      <c r="A220" s="25"/>
      <c r="B220" s="25"/>
      <c r="C220" s="23"/>
      <c r="H220" s="48"/>
      <c r="I220" s="12"/>
      <c r="K220" s="12"/>
      <c r="M220" s="12"/>
      <c r="N220" s="22"/>
      <c r="O220" s="12"/>
      <c r="P220" s="22"/>
      <c r="Q220" s="12"/>
      <c r="R220" s="12"/>
    </row>
    <row r="221" spans="1:19" ht="15">
      <c r="A221" s="25"/>
      <c r="B221" s="25"/>
      <c r="C221" s="23"/>
      <c r="H221" s="48"/>
      <c r="I221" s="12"/>
      <c r="K221" s="12"/>
      <c r="M221" s="12"/>
      <c r="N221" s="22"/>
      <c r="O221" s="12"/>
      <c r="P221" s="22"/>
      <c r="Q221" s="12"/>
      <c r="R221" s="12"/>
      <c r="S221" s="22"/>
    </row>
    <row r="222" spans="1:19" ht="15">
      <c r="A222" s="25"/>
      <c r="B222" s="25"/>
      <c r="C222" s="24"/>
      <c r="H222" s="48"/>
      <c r="I222" s="12"/>
      <c r="K222" s="12"/>
      <c r="M222" s="12"/>
      <c r="N222" s="22"/>
      <c r="O222" s="12"/>
      <c r="P222" s="22"/>
      <c r="Q222" s="12"/>
      <c r="R222" s="12"/>
      <c r="S222" s="22"/>
    </row>
    <row r="223" spans="1:18" ht="15">
      <c r="A223" s="25"/>
      <c r="B223" s="25"/>
      <c r="C223" s="24"/>
      <c r="H223" s="48"/>
      <c r="I223" s="12"/>
      <c r="K223" s="12"/>
      <c r="M223" s="12"/>
      <c r="N223" s="22"/>
      <c r="O223" s="12"/>
      <c r="P223" s="22"/>
      <c r="Q223" s="12"/>
      <c r="R223" s="12"/>
    </row>
    <row r="224" spans="1:19" ht="15">
      <c r="A224" s="25"/>
      <c r="B224" s="25"/>
      <c r="C224" s="23"/>
      <c r="H224" s="48"/>
      <c r="I224" s="12"/>
      <c r="K224" s="12"/>
      <c r="M224" s="12"/>
      <c r="N224" s="22"/>
      <c r="O224" s="12"/>
      <c r="P224" s="22"/>
      <c r="Q224" s="12"/>
      <c r="R224" s="12"/>
      <c r="S224" s="22"/>
    </row>
    <row r="225" spans="1:18" ht="15">
      <c r="A225" s="25"/>
      <c r="B225" s="25"/>
      <c r="C225" s="24"/>
      <c r="H225" s="48"/>
      <c r="I225" s="12"/>
      <c r="K225" s="12"/>
      <c r="M225" s="12"/>
      <c r="N225" s="22"/>
      <c r="O225" s="12"/>
      <c r="P225" s="22"/>
      <c r="Q225" s="12"/>
      <c r="R225" s="12"/>
    </row>
    <row r="226" spans="1:19" ht="15">
      <c r="A226" s="25"/>
      <c r="B226" s="25"/>
      <c r="C226" s="23"/>
      <c r="H226" s="48"/>
      <c r="I226" s="12"/>
      <c r="K226" s="12"/>
      <c r="M226" s="12"/>
      <c r="N226" s="22"/>
      <c r="O226" s="12"/>
      <c r="P226" s="22"/>
      <c r="Q226" s="12"/>
      <c r="R226" s="12"/>
      <c r="S226" s="22"/>
    </row>
    <row r="227" spans="1:19" ht="15">
      <c r="A227" s="25"/>
      <c r="B227" s="25"/>
      <c r="C227" s="24"/>
      <c r="H227" s="48"/>
      <c r="I227" s="12"/>
      <c r="K227" s="12"/>
      <c r="M227" s="12"/>
      <c r="N227" s="22"/>
      <c r="O227" s="12"/>
      <c r="P227" s="22"/>
      <c r="Q227" s="12"/>
      <c r="R227" s="12"/>
      <c r="S227" s="22"/>
    </row>
    <row r="228" spans="1:19" ht="15">
      <c r="A228" s="25"/>
      <c r="B228" s="25"/>
      <c r="C228" s="23"/>
      <c r="H228" s="48"/>
      <c r="I228" s="12"/>
      <c r="K228" s="12"/>
      <c r="M228" s="12"/>
      <c r="N228" s="22"/>
      <c r="O228" s="12"/>
      <c r="P228" s="22"/>
      <c r="Q228" s="12"/>
      <c r="R228" s="12"/>
      <c r="S228" s="22"/>
    </row>
    <row r="229" spans="1:19" ht="15">
      <c r="A229" s="25"/>
      <c r="B229" s="25"/>
      <c r="C229" s="23"/>
      <c r="H229" s="48"/>
      <c r="I229" s="12"/>
      <c r="K229" s="12"/>
      <c r="M229" s="12"/>
      <c r="N229" s="22"/>
      <c r="O229" s="12"/>
      <c r="P229" s="22"/>
      <c r="Q229" s="12"/>
      <c r="R229" s="12"/>
      <c r="S229" s="22"/>
    </row>
    <row r="230" spans="1:18" ht="15">
      <c r="A230" s="25"/>
      <c r="B230" s="25"/>
      <c r="C230" s="24"/>
      <c r="H230" s="48"/>
      <c r="I230" s="12"/>
      <c r="K230" s="12"/>
      <c r="M230" s="12"/>
      <c r="N230" s="22"/>
      <c r="O230" s="12"/>
      <c r="P230" s="22"/>
      <c r="Q230" s="12"/>
      <c r="R230" s="12"/>
    </row>
    <row r="231" spans="1:19" ht="15">
      <c r="A231" s="25"/>
      <c r="B231" s="25"/>
      <c r="C231" s="23"/>
      <c r="H231" s="48"/>
      <c r="I231" s="12"/>
      <c r="K231" s="12"/>
      <c r="M231" s="12"/>
      <c r="N231" s="22"/>
      <c r="O231" s="12"/>
      <c r="P231" s="22"/>
      <c r="Q231" s="12"/>
      <c r="R231" s="12"/>
      <c r="S231" s="22"/>
    </row>
    <row r="232" spans="1:19" ht="15">
      <c r="A232" s="25"/>
      <c r="B232" s="25"/>
      <c r="C232" s="24"/>
      <c r="H232" s="48"/>
      <c r="I232" s="12"/>
      <c r="K232" s="12"/>
      <c r="M232" s="12"/>
      <c r="N232" s="22"/>
      <c r="O232" s="12"/>
      <c r="P232" s="22"/>
      <c r="Q232" s="12"/>
      <c r="R232" s="12"/>
      <c r="S232" s="22"/>
    </row>
    <row r="233" spans="1:18" ht="15">
      <c r="A233" s="25"/>
      <c r="B233" s="25"/>
      <c r="C233" s="23"/>
      <c r="H233" s="48"/>
      <c r="I233" s="12"/>
      <c r="K233" s="12"/>
      <c r="M233" s="12"/>
      <c r="N233" s="22"/>
      <c r="O233" s="12"/>
      <c r="P233" s="22"/>
      <c r="Q233" s="12"/>
      <c r="R233" s="12"/>
    </row>
    <row r="234" spans="1:18" ht="15">
      <c r="A234" s="25"/>
      <c r="B234" s="25"/>
      <c r="C234" s="23"/>
      <c r="H234" s="48"/>
      <c r="I234" s="12"/>
      <c r="K234" s="12"/>
      <c r="M234" s="12"/>
      <c r="N234" s="22"/>
      <c r="O234" s="12"/>
      <c r="P234" s="22"/>
      <c r="Q234" s="12"/>
      <c r="R234" s="12"/>
    </row>
    <row r="235" spans="1:18" ht="15">
      <c r="A235" s="25"/>
      <c r="B235" s="25"/>
      <c r="C235" s="23"/>
      <c r="H235" s="48"/>
      <c r="I235" s="12"/>
      <c r="K235" s="12"/>
      <c r="M235" s="12"/>
      <c r="N235" s="22"/>
      <c r="O235" s="12"/>
      <c r="P235" s="22"/>
      <c r="Q235" s="12"/>
      <c r="R235" s="12"/>
    </row>
    <row r="236" spans="1:19" ht="15">
      <c r="A236" s="25"/>
      <c r="B236" s="25"/>
      <c r="C236" s="24"/>
      <c r="H236" s="48"/>
      <c r="I236" s="12"/>
      <c r="K236" s="12"/>
      <c r="M236" s="12"/>
      <c r="N236" s="22"/>
      <c r="O236" s="12"/>
      <c r="P236" s="22"/>
      <c r="Q236" s="12"/>
      <c r="R236" s="12"/>
      <c r="S236" s="22"/>
    </row>
    <row r="237" spans="1:19" ht="15">
      <c r="A237" s="25"/>
      <c r="B237" s="25"/>
      <c r="C237" s="23"/>
      <c r="H237" s="48"/>
      <c r="I237" s="12"/>
      <c r="K237" s="12"/>
      <c r="M237" s="12"/>
      <c r="N237" s="22"/>
      <c r="O237" s="12"/>
      <c r="P237" s="22"/>
      <c r="Q237" s="12"/>
      <c r="R237" s="12"/>
      <c r="S237" s="22"/>
    </row>
    <row r="238" spans="1:18" ht="15">
      <c r="A238" s="25"/>
      <c r="B238" s="25"/>
      <c r="C238" s="24"/>
      <c r="H238" s="48"/>
      <c r="I238" s="12"/>
      <c r="K238" s="12"/>
      <c r="M238" s="12"/>
      <c r="N238" s="22"/>
      <c r="O238" s="12"/>
      <c r="P238" s="22"/>
      <c r="Q238" s="12"/>
      <c r="R238" s="12"/>
    </row>
    <row r="239" spans="1:19" ht="15">
      <c r="A239" s="25"/>
      <c r="B239" s="25"/>
      <c r="C239" s="23"/>
      <c r="H239" s="48"/>
      <c r="I239" s="12"/>
      <c r="K239" s="12"/>
      <c r="M239" s="12"/>
      <c r="N239" s="22"/>
      <c r="O239" s="12"/>
      <c r="P239" s="22"/>
      <c r="Q239" s="12"/>
      <c r="R239" s="12"/>
      <c r="S239" s="22"/>
    </row>
    <row r="240" spans="1:19" ht="15">
      <c r="A240" s="25"/>
      <c r="B240" s="25"/>
      <c r="C240" s="24"/>
      <c r="H240" s="48"/>
      <c r="I240" s="12"/>
      <c r="K240" s="12"/>
      <c r="M240" s="12"/>
      <c r="N240" s="22"/>
      <c r="O240" s="12"/>
      <c r="P240" s="22"/>
      <c r="Q240" s="12"/>
      <c r="R240" s="12"/>
      <c r="S240" s="22"/>
    </row>
    <row r="241" spans="1:19" ht="15">
      <c r="A241" s="25"/>
      <c r="B241" s="25"/>
      <c r="C241" s="24"/>
      <c r="H241" s="48"/>
      <c r="I241" s="12"/>
      <c r="K241" s="12"/>
      <c r="M241" s="12"/>
      <c r="N241" s="22"/>
      <c r="O241" s="12"/>
      <c r="P241" s="22"/>
      <c r="Q241" s="12"/>
      <c r="R241" s="12"/>
      <c r="S241" s="22"/>
    </row>
    <row r="242" spans="1:19" ht="15">
      <c r="A242" s="25"/>
      <c r="B242" s="25"/>
      <c r="C242" s="23"/>
      <c r="H242" s="48"/>
      <c r="I242" s="12"/>
      <c r="K242" s="12"/>
      <c r="M242" s="12"/>
      <c r="N242" s="22"/>
      <c r="O242" s="12"/>
      <c r="P242" s="22"/>
      <c r="Q242" s="12"/>
      <c r="R242" s="12"/>
      <c r="S242" s="22"/>
    </row>
    <row r="243" spans="1:19" ht="15">
      <c r="A243" s="25"/>
      <c r="B243" s="25"/>
      <c r="C243" s="23"/>
      <c r="H243" s="48"/>
      <c r="I243" s="12"/>
      <c r="K243" s="12"/>
      <c r="M243" s="12"/>
      <c r="N243" s="22"/>
      <c r="O243" s="12"/>
      <c r="P243" s="22"/>
      <c r="Q243" s="12"/>
      <c r="R243" s="12"/>
      <c r="S243" s="22"/>
    </row>
    <row r="244" spans="1:18" ht="15">
      <c r="A244" s="25"/>
      <c r="B244" s="25"/>
      <c r="C244" s="24"/>
      <c r="H244" s="48"/>
      <c r="I244" s="12"/>
      <c r="K244" s="12"/>
      <c r="M244" s="12"/>
      <c r="N244" s="22"/>
      <c r="O244" s="12"/>
      <c r="P244" s="22"/>
      <c r="Q244" s="12"/>
      <c r="R244" s="12"/>
    </row>
    <row r="245" spans="1:19" ht="15">
      <c r="A245" s="25"/>
      <c r="B245" s="25"/>
      <c r="C245" s="24"/>
      <c r="H245" s="48"/>
      <c r="I245" s="12"/>
      <c r="K245" s="12"/>
      <c r="M245" s="12"/>
      <c r="N245" s="22"/>
      <c r="O245" s="12"/>
      <c r="P245" s="22"/>
      <c r="Q245" s="12"/>
      <c r="R245" s="12"/>
      <c r="S245" s="22"/>
    </row>
    <row r="246" spans="1:19" ht="15">
      <c r="A246" s="25"/>
      <c r="B246" s="25"/>
      <c r="C246" s="24"/>
      <c r="H246" s="48"/>
      <c r="I246" s="12"/>
      <c r="K246" s="12"/>
      <c r="M246" s="12"/>
      <c r="N246" s="22"/>
      <c r="O246" s="12"/>
      <c r="P246" s="22"/>
      <c r="Q246" s="12"/>
      <c r="R246" s="12"/>
      <c r="S246" s="22"/>
    </row>
    <row r="247" spans="1:19" ht="15">
      <c r="A247" s="25"/>
      <c r="B247" s="25"/>
      <c r="C247" s="23"/>
      <c r="H247" s="48"/>
      <c r="I247" s="12"/>
      <c r="K247" s="12"/>
      <c r="M247" s="12"/>
      <c r="N247" s="22"/>
      <c r="O247" s="12"/>
      <c r="P247" s="22"/>
      <c r="Q247" s="12"/>
      <c r="R247" s="12"/>
      <c r="S247" s="22"/>
    </row>
    <row r="248" spans="1:18" ht="15">
      <c r="A248" s="25"/>
      <c r="B248" s="25"/>
      <c r="C248" s="23"/>
      <c r="H248" s="48"/>
      <c r="I248" s="12"/>
      <c r="K248" s="12"/>
      <c r="M248" s="12"/>
      <c r="N248" s="22"/>
      <c r="O248" s="12"/>
      <c r="P248" s="22"/>
      <c r="Q248" s="12"/>
      <c r="R248" s="12"/>
    </row>
    <row r="249" spans="1:18" ht="15">
      <c r="A249" s="25"/>
      <c r="B249" s="25"/>
      <c r="C249" s="23"/>
      <c r="H249" s="48"/>
      <c r="I249" s="12"/>
      <c r="K249" s="12"/>
      <c r="M249" s="12"/>
      <c r="N249" s="22"/>
      <c r="O249" s="12"/>
      <c r="P249" s="22"/>
      <c r="Q249" s="12"/>
      <c r="R249" s="12"/>
    </row>
    <row r="250" spans="1:19" ht="15">
      <c r="A250" s="25"/>
      <c r="B250" s="25"/>
      <c r="C250" s="24"/>
      <c r="H250" s="48"/>
      <c r="I250" s="12"/>
      <c r="K250" s="12"/>
      <c r="M250" s="12"/>
      <c r="N250" s="22"/>
      <c r="O250" s="12"/>
      <c r="P250" s="22"/>
      <c r="Q250" s="12"/>
      <c r="R250" s="12"/>
      <c r="S250" s="22"/>
    </row>
    <row r="251" spans="1:18" ht="15">
      <c r="A251" s="25"/>
      <c r="B251" s="25"/>
      <c r="C251" s="24"/>
      <c r="H251" s="48"/>
      <c r="I251" s="12"/>
      <c r="K251" s="12"/>
      <c r="M251" s="12"/>
      <c r="N251" s="22"/>
      <c r="O251" s="12"/>
      <c r="P251" s="22"/>
      <c r="Q251" s="12"/>
      <c r="R251" s="12"/>
    </row>
    <row r="252" spans="1:19" ht="15">
      <c r="A252" s="25"/>
      <c r="B252" s="25"/>
      <c r="C252" s="24"/>
      <c r="H252" s="48"/>
      <c r="I252" s="12"/>
      <c r="K252" s="12"/>
      <c r="M252" s="12"/>
      <c r="N252" s="22"/>
      <c r="O252" s="12"/>
      <c r="P252" s="22"/>
      <c r="Q252" s="12"/>
      <c r="R252" s="12"/>
      <c r="S252" s="22"/>
    </row>
    <row r="253" spans="1:18" ht="15">
      <c r="A253" s="25"/>
      <c r="B253" s="25"/>
      <c r="C253" s="23"/>
      <c r="H253" s="48"/>
      <c r="I253" s="12"/>
      <c r="K253" s="12"/>
      <c r="M253" s="12"/>
      <c r="N253" s="22"/>
      <c r="O253" s="12"/>
      <c r="P253" s="22"/>
      <c r="Q253" s="12"/>
      <c r="R253" s="12"/>
    </row>
    <row r="254" spans="1:19" ht="15">
      <c r="A254" s="25"/>
      <c r="B254" s="25"/>
      <c r="C254" s="24"/>
      <c r="H254" s="48"/>
      <c r="I254" s="12"/>
      <c r="K254" s="12"/>
      <c r="M254" s="12"/>
      <c r="N254" s="22"/>
      <c r="O254" s="12"/>
      <c r="P254" s="22"/>
      <c r="Q254" s="12"/>
      <c r="R254" s="12"/>
      <c r="S254" s="22"/>
    </row>
    <row r="255" spans="1:19" ht="15">
      <c r="A255" s="25"/>
      <c r="B255" s="25"/>
      <c r="C255" s="23"/>
      <c r="H255" s="48"/>
      <c r="I255" s="12"/>
      <c r="K255" s="12"/>
      <c r="M255" s="12"/>
      <c r="N255" s="22"/>
      <c r="O255" s="12"/>
      <c r="P255" s="22"/>
      <c r="Q255" s="12"/>
      <c r="R255" s="12"/>
      <c r="S255" s="22"/>
    </row>
    <row r="256" spans="1:19" ht="15">
      <c r="A256" s="25"/>
      <c r="B256" s="25"/>
      <c r="C256" s="23"/>
      <c r="H256" s="48"/>
      <c r="I256" s="12"/>
      <c r="K256" s="12"/>
      <c r="M256" s="12"/>
      <c r="N256" s="22"/>
      <c r="O256" s="12"/>
      <c r="P256" s="22"/>
      <c r="Q256" s="12"/>
      <c r="R256" s="12"/>
      <c r="S256" s="22"/>
    </row>
    <row r="257" spans="1:18" ht="15">
      <c r="A257" s="25"/>
      <c r="B257" s="25"/>
      <c r="C257" s="23"/>
      <c r="H257" s="48"/>
      <c r="I257" s="12"/>
      <c r="K257" s="12"/>
      <c r="M257" s="12"/>
      <c r="N257" s="22"/>
      <c r="O257" s="12"/>
      <c r="P257" s="22"/>
      <c r="Q257" s="12"/>
      <c r="R257" s="12"/>
    </row>
    <row r="258" spans="1:19" ht="15">
      <c r="A258" s="25"/>
      <c r="B258" s="25"/>
      <c r="C258" s="24"/>
      <c r="H258" s="48"/>
      <c r="I258" s="12"/>
      <c r="K258" s="12"/>
      <c r="M258" s="12"/>
      <c r="N258" s="22"/>
      <c r="O258" s="12"/>
      <c r="P258" s="22"/>
      <c r="Q258" s="12"/>
      <c r="R258" s="12"/>
      <c r="S258" s="22"/>
    </row>
    <row r="259" spans="1:18" ht="15">
      <c r="A259" s="25"/>
      <c r="B259" s="25"/>
      <c r="C259" s="24"/>
      <c r="H259" s="48"/>
      <c r="I259" s="12"/>
      <c r="K259" s="12"/>
      <c r="M259" s="12"/>
      <c r="N259" s="22"/>
      <c r="O259" s="12"/>
      <c r="P259" s="22"/>
      <c r="Q259" s="12"/>
      <c r="R259" s="12"/>
    </row>
    <row r="260" spans="1:19" ht="15">
      <c r="A260" s="25"/>
      <c r="B260" s="25"/>
      <c r="C260" s="24"/>
      <c r="H260" s="48"/>
      <c r="I260" s="12"/>
      <c r="K260" s="12"/>
      <c r="M260" s="12"/>
      <c r="N260" s="22"/>
      <c r="O260" s="12"/>
      <c r="P260" s="22"/>
      <c r="Q260" s="12"/>
      <c r="R260" s="12"/>
      <c r="S260" s="22"/>
    </row>
    <row r="261" spans="1:19" ht="15">
      <c r="A261" s="25"/>
      <c r="B261" s="25"/>
      <c r="C261" s="23"/>
      <c r="H261" s="48"/>
      <c r="I261" s="12"/>
      <c r="K261" s="12"/>
      <c r="M261" s="12"/>
      <c r="N261" s="22"/>
      <c r="O261" s="12"/>
      <c r="P261" s="22"/>
      <c r="Q261" s="12"/>
      <c r="R261" s="12"/>
      <c r="S261" s="22"/>
    </row>
    <row r="262" spans="1:18" ht="15">
      <c r="A262" s="25"/>
      <c r="B262" s="25"/>
      <c r="C262" s="23"/>
      <c r="H262" s="48"/>
      <c r="I262" s="12"/>
      <c r="K262" s="12"/>
      <c r="M262" s="12"/>
      <c r="N262" s="22"/>
      <c r="O262" s="12"/>
      <c r="P262" s="22"/>
      <c r="Q262" s="12"/>
      <c r="R262" s="12"/>
    </row>
    <row r="263" spans="1:19" ht="15">
      <c r="A263" s="25"/>
      <c r="B263" s="25"/>
      <c r="C263" s="23"/>
      <c r="H263" s="48"/>
      <c r="I263" s="12"/>
      <c r="K263" s="12"/>
      <c r="M263" s="12"/>
      <c r="N263" s="22"/>
      <c r="O263" s="12"/>
      <c r="P263" s="22"/>
      <c r="Q263" s="12"/>
      <c r="R263" s="12"/>
      <c r="S263" s="22"/>
    </row>
    <row r="264" spans="1:18" ht="15">
      <c r="A264" s="25"/>
      <c r="B264" s="25"/>
      <c r="C264" s="23"/>
      <c r="H264" s="48"/>
      <c r="I264" s="12"/>
      <c r="K264" s="12"/>
      <c r="M264" s="12"/>
      <c r="N264" s="22"/>
      <c r="O264" s="12"/>
      <c r="P264" s="22"/>
      <c r="Q264" s="12"/>
      <c r="R264" s="12"/>
    </row>
    <row r="265" spans="1:19" ht="15">
      <c r="A265" s="25"/>
      <c r="B265" s="25"/>
      <c r="C265" s="23"/>
      <c r="H265" s="48"/>
      <c r="I265" s="12"/>
      <c r="K265" s="12"/>
      <c r="M265" s="12"/>
      <c r="N265" s="22"/>
      <c r="O265" s="12"/>
      <c r="P265" s="22"/>
      <c r="Q265" s="12"/>
      <c r="R265" s="12"/>
      <c r="S265" s="22"/>
    </row>
    <row r="266" spans="1:19" ht="15">
      <c r="A266" s="25"/>
      <c r="B266" s="25"/>
      <c r="C266" s="23"/>
      <c r="H266" s="48"/>
      <c r="I266" s="12"/>
      <c r="K266" s="12"/>
      <c r="M266" s="12"/>
      <c r="N266" s="22"/>
      <c r="O266" s="12"/>
      <c r="P266" s="22"/>
      <c r="Q266" s="12"/>
      <c r="R266" s="12"/>
      <c r="S266" s="22"/>
    </row>
    <row r="267" spans="1:18" ht="15">
      <c r="A267" s="25"/>
      <c r="B267" s="25"/>
      <c r="C267" s="23"/>
      <c r="H267" s="48"/>
      <c r="I267" s="12"/>
      <c r="K267" s="12"/>
      <c r="M267" s="12"/>
      <c r="N267" s="22"/>
      <c r="O267" s="12"/>
      <c r="P267" s="22"/>
      <c r="Q267" s="12"/>
      <c r="R267" s="12"/>
    </row>
    <row r="268" spans="1:18" ht="15">
      <c r="A268" s="25"/>
      <c r="B268" s="25"/>
      <c r="C268" s="23"/>
      <c r="H268" s="48"/>
      <c r="I268" s="12"/>
      <c r="K268" s="12"/>
      <c r="M268" s="12"/>
      <c r="N268" s="22"/>
      <c r="O268" s="12"/>
      <c r="P268" s="22"/>
      <c r="Q268" s="12"/>
      <c r="R268" s="12"/>
    </row>
    <row r="269" spans="1:19" ht="15">
      <c r="A269" s="25"/>
      <c r="B269" s="25"/>
      <c r="C269" s="23"/>
      <c r="H269" s="48"/>
      <c r="I269" s="12"/>
      <c r="K269" s="12"/>
      <c r="M269" s="12"/>
      <c r="N269" s="22"/>
      <c r="O269" s="12"/>
      <c r="P269" s="22"/>
      <c r="Q269" s="12"/>
      <c r="R269" s="12"/>
      <c r="S269" s="22"/>
    </row>
    <row r="270" spans="1:19" ht="15">
      <c r="A270" s="25"/>
      <c r="B270" s="25"/>
      <c r="C270" s="23"/>
      <c r="H270" s="48"/>
      <c r="I270" s="12"/>
      <c r="K270" s="12"/>
      <c r="M270" s="12"/>
      <c r="N270" s="22"/>
      <c r="O270" s="12"/>
      <c r="P270" s="22"/>
      <c r="Q270" s="12"/>
      <c r="R270" s="12"/>
      <c r="S270" s="22"/>
    </row>
    <row r="271" spans="1:18" ht="15">
      <c r="A271" s="25"/>
      <c r="B271" s="25"/>
      <c r="C271" s="23"/>
      <c r="H271" s="48"/>
      <c r="I271" s="12"/>
      <c r="K271" s="12"/>
      <c r="M271" s="12"/>
      <c r="N271" s="22"/>
      <c r="O271" s="12"/>
      <c r="P271" s="22"/>
      <c r="Q271" s="12"/>
      <c r="R271" s="12"/>
    </row>
    <row r="272" spans="1:18" ht="15">
      <c r="A272" s="25"/>
      <c r="B272" s="25"/>
      <c r="C272" s="23"/>
      <c r="H272" s="48"/>
      <c r="I272" s="12"/>
      <c r="K272" s="12"/>
      <c r="M272" s="12"/>
      <c r="N272" s="22"/>
      <c r="O272" s="12"/>
      <c r="P272" s="22"/>
      <c r="Q272" s="12"/>
      <c r="R272" s="12"/>
    </row>
    <row r="273" spans="1:18" ht="15">
      <c r="A273" s="25"/>
      <c r="B273" s="25"/>
      <c r="C273" s="23"/>
      <c r="H273" s="48"/>
      <c r="I273" s="12"/>
      <c r="K273" s="12"/>
      <c r="M273" s="12"/>
      <c r="N273" s="22"/>
      <c r="O273" s="12"/>
      <c r="P273" s="22"/>
      <c r="Q273" s="12"/>
      <c r="R273" s="12"/>
    </row>
    <row r="274" spans="1:19" ht="15">
      <c r="A274" s="25"/>
      <c r="B274" s="25"/>
      <c r="C274" s="23"/>
      <c r="H274" s="48"/>
      <c r="I274" s="12"/>
      <c r="K274" s="12"/>
      <c r="M274" s="12"/>
      <c r="N274" s="22"/>
      <c r="O274" s="12"/>
      <c r="P274" s="22"/>
      <c r="Q274" s="12"/>
      <c r="R274" s="12"/>
      <c r="S274" s="22"/>
    </row>
    <row r="275" spans="1:19" ht="15">
      <c r="A275" s="25"/>
      <c r="B275" s="25"/>
      <c r="C275" s="23"/>
      <c r="H275" s="48"/>
      <c r="I275" s="12"/>
      <c r="K275" s="12"/>
      <c r="M275" s="12"/>
      <c r="N275" s="22"/>
      <c r="O275" s="12"/>
      <c r="P275" s="22"/>
      <c r="Q275" s="12"/>
      <c r="R275" s="12"/>
      <c r="S275" s="22"/>
    </row>
    <row r="276" spans="1:19" ht="15">
      <c r="A276" s="25"/>
      <c r="B276" s="25"/>
      <c r="C276" s="23"/>
      <c r="H276" s="48"/>
      <c r="I276" s="12"/>
      <c r="K276" s="12"/>
      <c r="M276" s="12"/>
      <c r="N276" s="22"/>
      <c r="O276" s="12"/>
      <c r="P276" s="22"/>
      <c r="Q276" s="12"/>
      <c r="R276" s="12"/>
      <c r="S276" s="22"/>
    </row>
    <row r="277" spans="1:19" ht="15">
      <c r="A277" s="25"/>
      <c r="B277" s="25"/>
      <c r="C277" s="23"/>
      <c r="H277" s="48"/>
      <c r="I277" s="12"/>
      <c r="K277" s="12"/>
      <c r="M277" s="12"/>
      <c r="N277" s="22"/>
      <c r="O277" s="12"/>
      <c r="P277" s="22"/>
      <c r="Q277" s="12"/>
      <c r="R277" s="12"/>
      <c r="S277" s="22"/>
    </row>
    <row r="278" spans="1:19" ht="15">
      <c r="A278" s="25"/>
      <c r="B278" s="25"/>
      <c r="C278" s="23"/>
      <c r="H278" s="48"/>
      <c r="I278" s="12"/>
      <c r="K278" s="12"/>
      <c r="M278" s="12"/>
      <c r="N278" s="22"/>
      <c r="O278" s="12"/>
      <c r="P278" s="22"/>
      <c r="Q278" s="12"/>
      <c r="R278" s="12"/>
      <c r="S278" s="22"/>
    </row>
    <row r="279" spans="1:19" ht="15">
      <c r="A279" s="25"/>
      <c r="B279" s="25"/>
      <c r="C279" s="23"/>
      <c r="H279" s="48"/>
      <c r="I279" s="12"/>
      <c r="K279" s="12"/>
      <c r="M279" s="12"/>
      <c r="N279" s="22"/>
      <c r="O279" s="12"/>
      <c r="P279" s="22"/>
      <c r="Q279" s="12"/>
      <c r="R279" s="12"/>
      <c r="S279" s="22"/>
    </row>
    <row r="280" spans="1:19" ht="15">
      <c r="A280" s="25"/>
      <c r="B280" s="25"/>
      <c r="C280" s="23"/>
      <c r="H280" s="48"/>
      <c r="I280" s="12"/>
      <c r="K280" s="12"/>
      <c r="M280" s="12"/>
      <c r="N280" s="22"/>
      <c r="O280" s="12"/>
      <c r="P280" s="22"/>
      <c r="Q280" s="12"/>
      <c r="R280" s="12"/>
      <c r="S280" s="22"/>
    </row>
    <row r="281" spans="1:19" ht="15">
      <c r="A281" s="3"/>
      <c r="B281" s="25"/>
      <c r="H281" s="48"/>
      <c r="I281" s="12"/>
      <c r="K281" s="12"/>
      <c r="M281" s="12"/>
      <c r="N281" s="22"/>
      <c r="O281" s="12"/>
      <c r="P281" s="22"/>
      <c r="Q281" s="12"/>
      <c r="R281" s="12"/>
      <c r="S281" s="22"/>
    </row>
    <row r="282" spans="1:19" ht="15">
      <c r="A282" s="3"/>
      <c r="B282" s="25"/>
      <c r="H282" s="48"/>
      <c r="I282" s="12"/>
      <c r="K282" s="12"/>
      <c r="M282" s="12"/>
      <c r="N282" s="22"/>
      <c r="O282" s="12"/>
      <c r="P282" s="22"/>
      <c r="Q282" s="12"/>
      <c r="R282" s="12"/>
      <c r="S282" s="22"/>
    </row>
    <row r="283" spans="1:19" ht="15">
      <c r="A283" s="3"/>
      <c r="B283" s="25"/>
      <c r="H283" s="48"/>
      <c r="I283" s="12"/>
      <c r="K283" s="12"/>
      <c r="M283" s="12"/>
      <c r="N283" s="22"/>
      <c r="O283" s="12"/>
      <c r="P283" s="22"/>
      <c r="Q283" s="12"/>
      <c r="R283" s="12"/>
      <c r="S283" s="22"/>
    </row>
    <row r="284" spans="1:18" ht="15">
      <c r="A284" s="3"/>
      <c r="B284" s="25"/>
      <c r="H284" s="48"/>
      <c r="I284" s="12"/>
      <c r="K284" s="12"/>
      <c r="M284" s="12"/>
      <c r="N284" s="22"/>
      <c r="O284" s="12"/>
      <c r="P284" s="22"/>
      <c r="Q284" s="12"/>
      <c r="R284" s="12"/>
    </row>
    <row r="285" spans="1:19" ht="15">
      <c r="A285" s="3"/>
      <c r="B285" s="25"/>
      <c r="H285" s="48"/>
      <c r="I285" s="12"/>
      <c r="K285" s="12"/>
      <c r="M285" s="12"/>
      <c r="N285" s="22"/>
      <c r="O285" s="12"/>
      <c r="P285" s="22"/>
      <c r="Q285" s="12"/>
      <c r="R285" s="12"/>
      <c r="S285" s="22"/>
    </row>
    <row r="286" spans="1:19" ht="15">
      <c r="A286" s="3"/>
      <c r="B286" s="25"/>
      <c r="H286" s="48"/>
      <c r="I286" s="12"/>
      <c r="K286" s="12"/>
      <c r="M286" s="12"/>
      <c r="N286" s="22"/>
      <c r="O286" s="12"/>
      <c r="P286" s="22"/>
      <c r="Q286" s="12"/>
      <c r="R286" s="12"/>
      <c r="S286" s="22"/>
    </row>
    <row r="287" spans="1:18" ht="15">
      <c r="A287" s="3"/>
      <c r="B287" s="25"/>
      <c r="H287" s="48"/>
      <c r="I287" s="12"/>
      <c r="K287" s="12"/>
      <c r="M287" s="12"/>
      <c r="N287" s="22"/>
      <c r="O287" s="12"/>
      <c r="P287" s="22"/>
      <c r="Q287" s="12"/>
      <c r="R287" s="12"/>
    </row>
    <row r="288" spans="1:19" ht="15">
      <c r="A288" s="3"/>
      <c r="B288" s="25"/>
      <c r="H288" s="48"/>
      <c r="I288" s="12"/>
      <c r="K288" s="12"/>
      <c r="M288" s="12"/>
      <c r="N288" s="22"/>
      <c r="O288" s="12"/>
      <c r="P288" s="22"/>
      <c r="Q288" s="12"/>
      <c r="R288" s="12"/>
      <c r="S288" s="22"/>
    </row>
    <row r="289" spans="1:19" ht="15">
      <c r="A289" s="3"/>
      <c r="B289" s="25"/>
      <c r="H289" s="48"/>
      <c r="I289" s="12"/>
      <c r="K289" s="12"/>
      <c r="M289" s="12"/>
      <c r="N289" s="22"/>
      <c r="O289" s="12"/>
      <c r="P289" s="22"/>
      <c r="Q289" s="12"/>
      <c r="R289" s="12"/>
      <c r="S289" s="22"/>
    </row>
    <row r="290" spans="1:19" ht="15">
      <c r="A290" s="3"/>
      <c r="B290" s="25"/>
      <c r="H290" s="48"/>
      <c r="I290" s="12"/>
      <c r="K290" s="12"/>
      <c r="M290" s="12"/>
      <c r="N290" s="22"/>
      <c r="O290" s="12"/>
      <c r="P290" s="22"/>
      <c r="Q290" s="12"/>
      <c r="R290" s="12"/>
      <c r="S290" s="22"/>
    </row>
    <row r="291" spans="1:18" ht="15">
      <c r="A291" s="3"/>
      <c r="B291" s="25"/>
      <c r="H291" s="48"/>
      <c r="I291" s="12"/>
      <c r="K291" s="12"/>
      <c r="M291" s="12"/>
      <c r="N291" s="22"/>
      <c r="O291" s="12"/>
      <c r="P291" s="22"/>
      <c r="Q291" s="12"/>
      <c r="R291" s="12"/>
    </row>
    <row r="292" spans="1:19" ht="15">
      <c r="A292" s="3"/>
      <c r="B292" s="25"/>
      <c r="H292" s="48"/>
      <c r="I292" s="12"/>
      <c r="K292" s="12"/>
      <c r="M292" s="12"/>
      <c r="N292" s="22"/>
      <c r="O292" s="12"/>
      <c r="P292" s="22"/>
      <c r="Q292" s="12"/>
      <c r="R292" s="12"/>
      <c r="S292" s="22"/>
    </row>
    <row r="293" spans="1:18" ht="15">
      <c r="A293" s="3"/>
      <c r="B293" s="25"/>
      <c r="H293" s="48"/>
      <c r="I293" s="12"/>
      <c r="K293" s="12"/>
      <c r="M293" s="12"/>
      <c r="N293" s="22"/>
      <c r="O293" s="12"/>
      <c r="P293" s="22"/>
      <c r="Q293" s="12"/>
      <c r="R293" s="12"/>
    </row>
    <row r="294" spans="1:19" ht="15">
      <c r="A294" s="3"/>
      <c r="B294" s="25"/>
      <c r="H294" s="48"/>
      <c r="I294" s="12"/>
      <c r="K294" s="12"/>
      <c r="M294" s="12"/>
      <c r="N294" s="22"/>
      <c r="O294" s="12"/>
      <c r="P294" s="22"/>
      <c r="Q294" s="12"/>
      <c r="R294" s="12"/>
      <c r="S294" s="22"/>
    </row>
    <row r="295" spans="1:19" ht="15">
      <c r="A295" s="3"/>
      <c r="B295" s="25"/>
      <c r="H295" s="48"/>
      <c r="I295" s="12"/>
      <c r="K295" s="12"/>
      <c r="M295" s="12"/>
      <c r="N295" s="22"/>
      <c r="O295" s="12"/>
      <c r="P295" s="22"/>
      <c r="Q295" s="12"/>
      <c r="R295" s="12"/>
      <c r="S295" s="22"/>
    </row>
    <row r="296" spans="1:19" ht="15">
      <c r="A296" s="3"/>
      <c r="B296" s="25"/>
      <c r="H296" s="48"/>
      <c r="I296" s="12"/>
      <c r="K296" s="12"/>
      <c r="M296" s="12"/>
      <c r="N296" s="22"/>
      <c r="O296" s="12"/>
      <c r="P296" s="22"/>
      <c r="Q296" s="12"/>
      <c r="R296" s="12"/>
      <c r="S296" s="22"/>
    </row>
    <row r="297" spans="1:18" ht="15">
      <c r="A297" s="3"/>
      <c r="B297" s="25"/>
      <c r="H297" s="48"/>
      <c r="I297" s="12"/>
      <c r="K297" s="12"/>
      <c r="M297" s="12"/>
      <c r="N297" s="22"/>
      <c r="O297" s="12"/>
      <c r="P297" s="22"/>
      <c r="Q297" s="12"/>
      <c r="R297" s="12"/>
    </row>
    <row r="298" spans="1:18" ht="15">
      <c r="A298" s="3"/>
      <c r="B298" s="25"/>
      <c r="H298" s="48"/>
      <c r="I298" s="12"/>
      <c r="K298" s="12"/>
      <c r="M298" s="12"/>
      <c r="N298" s="22"/>
      <c r="O298" s="12"/>
      <c r="P298" s="22"/>
      <c r="Q298" s="12"/>
      <c r="R298" s="12"/>
    </row>
    <row r="299" spans="1:18" ht="15">
      <c r="A299" s="3"/>
      <c r="B299" s="25"/>
      <c r="H299" s="48"/>
      <c r="I299" s="12"/>
      <c r="K299" s="12"/>
      <c r="M299" s="12"/>
      <c r="N299" s="22"/>
      <c r="O299" s="12"/>
      <c r="P299" s="22"/>
      <c r="Q299" s="12"/>
      <c r="R299" s="12"/>
    </row>
    <row r="300" spans="1:19" ht="15">
      <c r="A300" s="3"/>
      <c r="B300" s="25"/>
      <c r="H300" s="48"/>
      <c r="I300" s="12"/>
      <c r="K300" s="12"/>
      <c r="M300" s="12"/>
      <c r="N300" s="22"/>
      <c r="O300" s="12"/>
      <c r="P300" s="22"/>
      <c r="Q300" s="12"/>
      <c r="R300" s="12"/>
      <c r="S300" s="22"/>
    </row>
    <row r="301" spans="1:19" ht="15">
      <c r="A301" s="3"/>
      <c r="B301" s="25"/>
      <c r="H301" s="48"/>
      <c r="I301" s="12"/>
      <c r="K301" s="12"/>
      <c r="M301" s="12"/>
      <c r="N301" s="22"/>
      <c r="O301" s="12"/>
      <c r="P301" s="22"/>
      <c r="Q301" s="12"/>
      <c r="R301" s="12"/>
      <c r="S301" s="22"/>
    </row>
    <row r="302" spans="1:18" ht="15">
      <c r="A302" s="3"/>
      <c r="B302" s="25"/>
      <c r="H302" s="48"/>
      <c r="I302" s="12"/>
      <c r="K302" s="12"/>
      <c r="M302" s="12"/>
      <c r="N302" s="22"/>
      <c r="O302" s="12"/>
      <c r="P302" s="22"/>
      <c r="Q302" s="12"/>
      <c r="R302" s="12"/>
    </row>
    <row r="303" spans="1:19" ht="15">
      <c r="A303" s="3"/>
      <c r="B303" s="25"/>
      <c r="H303" s="48"/>
      <c r="I303" s="12"/>
      <c r="K303" s="12"/>
      <c r="M303" s="12"/>
      <c r="N303" s="22"/>
      <c r="O303" s="12"/>
      <c r="P303" s="22"/>
      <c r="Q303" s="12"/>
      <c r="R303" s="12"/>
      <c r="S303" s="22"/>
    </row>
    <row r="304" spans="1:18" ht="15">
      <c r="A304" s="3"/>
      <c r="B304" s="25"/>
      <c r="H304" s="48"/>
      <c r="I304" s="12"/>
      <c r="K304" s="12"/>
      <c r="M304" s="12"/>
      <c r="N304" s="22"/>
      <c r="O304" s="12"/>
      <c r="P304" s="22"/>
      <c r="Q304" s="12"/>
      <c r="R304" s="12"/>
    </row>
    <row r="305" spans="1:19" ht="15">
      <c r="A305" s="3"/>
      <c r="B305" s="25"/>
      <c r="H305" s="48"/>
      <c r="I305" s="12"/>
      <c r="K305" s="12"/>
      <c r="M305" s="12"/>
      <c r="N305" s="22"/>
      <c r="O305" s="12"/>
      <c r="P305" s="22"/>
      <c r="Q305" s="12"/>
      <c r="R305" s="12"/>
      <c r="S305" s="22"/>
    </row>
    <row r="306" spans="1:19" ht="15">
      <c r="A306" s="3"/>
      <c r="B306" s="25"/>
      <c r="H306" s="48"/>
      <c r="I306" s="12"/>
      <c r="K306" s="12"/>
      <c r="M306" s="12"/>
      <c r="N306" s="22"/>
      <c r="O306" s="12"/>
      <c r="P306" s="22"/>
      <c r="Q306" s="12"/>
      <c r="R306" s="12"/>
      <c r="S306" s="22"/>
    </row>
    <row r="307" spans="1:18" ht="15">
      <c r="A307" s="3"/>
      <c r="B307" s="25"/>
      <c r="H307" s="48"/>
      <c r="I307" s="12"/>
      <c r="K307" s="12"/>
      <c r="M307" s="12"/>
      <c r="N307" s="22"/>
      <c r="O307" s="12"/>
      <c r="P307" s="22"/>
      <c r="Q307" s="12"/>
      <c r="R307" s="12"/>
    </row>
    <row r="308" spans="1:19" ht="15">
      <c r="A308" s="3"/>
      <c r="B308" s="25"/>
      <c r="H308" s="48"/>
      <c r="I308" s="12"/>
      <c r="K308" s="12"/>
      <c r="M308" s="12"/>
      <c r="N308" s="22"/>
      <c r="O308" s="12"/>
      <c r="P308" s="22"/>
      <c r="Q308" s="12"/>
      <c r="R308" s="12"/>
      <c r="S308" s="22"/>
    </row>
    <row r="309" spans="1:18" ht="15">
      <c r="A309" s="3"/>
      <c r="B309" s="25"/>
      <c r="H309" s="48"/>
      <c r="I309" s="12"/>
      <c r="K309" s="12"/>
      <c r="M309" s="12"/>
      <c r="N309" s="22"/>
      <c r="O309" s="12"/>
      <c r="P309" s="22"/>
      <c r="Q309" s="12"/>
      <c r="R309" s="12"/>
    </row>
    <row r="310" spans="1:19" ht="15">
      <c r="A310" s="3"/>
      <c r="B310" s="25"/>
      <c r="H310" s="48"/>
      <c r="I310" s="12"/>
      <c r="K310" s="12"/>
      <c r="M310" s="12"/>
      <c r="N310" s="22"/>
      <c r="O310" s="12"/>
      <c r="P310" s="22"/>
      <c r="Q310" s="12"/>
      <c r="R310" s="12"/>
      <c r="S310" s="22"/>
    </row>
    <row r="311" spans="1:19" ht="15">
      <c r="A311" s="3"/>
      <c r="B311" s="25"/>
      <c r="H311" s="48"/>
      <c r="I311" s="12"/>
      <c r="K311" s="12"/>
      <c r="M311" s="12"/>
      <c r="N311" s="22"/>
      <c r="O311" s="12"/>
      <c r="P311" s="22"/>
      <c r="Q311" s="12"/>
      <c r="R311" s="12"/>
      <c r="S311" s="22"/>
    </row>
    <row r="312" spans="1:19" ht="15">
      <c r="A312" s="3"/>
      <c r="B312" s="25"/>
      <c r="H312" s="48"/>
      <c r="I312" s="12"/>
      <c r="K312" s="12"/>
      <c r="M312" s="12"/>
      <c r="N312" s="22"/>
      <c r="O312" s="12"/>
      <c r="P312" s="22"/>
      <c r="Q312" s="12"/>
      <c r="R312" s="12"/>
      <c r="S312" s="22"/>
    </row>
    <row r="313" spans="1:19" ht="15">
      <c r="A313" s="3"/>
      <c r="B313" s="25"/>
      <c r="H313" s="48"/>
      <c r="I313" s="12"/>
      <c r="K313" s="12"/>
      <c r="M313" s="12"/>
      <c r="N313" s="22"/>
      <c r="O313" s="12"/>
      <c r="P313" s="22"/>
      <c r="Q313" s="12"/>
      <c r="R313" s="12"/>
      <c r="S313" s="22"/>
    </row>
    <row r="314" spans="1:19" ht="15">
      <c r="A314" s="3"/>
      <c r="B314" s="25"/>
      <c r="H314" s="48"/>
      <c r="I314" s="12"/>
      <c r="K314" s="12"/>
      <c r="M314" s="12"/>
      <c r="N314" s="22"/>
      <c r="O314" s="12"/>
      <c r="P314" s="22"/>
      <c r="Q314" s="12"/>
      <c r="R314" s="12"/>
      <c r="S314" s="22"/>
    </row>
    <row r="315" spans="1:18" ht="15">
      <c r="A315" s="3"/>
      <c r="B315" s="25"/>
      <c r="H315" s="48"/>
      <c r="I315" s="12"/>
      <c r="K315" s="12"/>
      <c r="M315" s="12"/>
      <c r="N315" s="22"/>
      <c r="O315" s="12"/>
      <c r="P315" s="22"/>
      <c r="Q315" s="12"/>
      <c r="R315" s="12"/>
    </row>
    <row r="316" spans="1:18" ht="15">
      <c r="A316" s="3"/>
      <c r="B316" s="25"/>
      <c r="H316" s="48"/>
      <c r="I316" s="12"/>
      <c r="K316" s="12"/>
      <c r="M316" s="12"/>
      <c r="N316" s="22"/>
      <c r="O316" s="12"/>
      <c r="P316" s="22"/>
      <c r="Q316" s="12"/>
      <c r="R316" s="12"/>
    </row>
    <row r="317" spans="1:19" ht="15">
      <c r="A317" s="3"/>
      <c r="B317" s="25"/>
      <c r="H317" s="48"/>
      <c r="I317" s="12"/>
      <c r="K317" s="12"/>
      <c r="M317" s="12"/>
      <c r="N317" s="22"/>
      <c r="O317" s="12"/>
      <c r="P317" s="22"/>
      <c r="Q317" s="12"/>
      <c r="R317" s="12"/>
      <c r="S317" s="22"/>
    </row>
    <row r="318" spans="1:18" ht="15">
      <c r="A318" s="3"/>
      <c r="B318" s="25"/>
      <c r="H318" s="48"/>
      <c r="I318" s="12"/>
      <c r="K318" s="12"/>
      <c r="M318" s="12"/>
      <c r="N318" s="22"/>
      <c r="O318" s="12"/>
      <c r="P318" s="22"/>
      <c r="Q318" s="12"/>
      <c r="R318" s="12"/>
    </row>
    <row r="319" spans="1:19" ht="15">
      <c r="A319" s="3"/>
      <c r="B319" s="25"/>
      <c r="H319" s="48"/>
      <c r="I319" s="12"/>
      <c r="K319" s="12"/>
      <c r="M319" s="12"/>
      <c r="N319" s="22"/>
      <c r="O319" s="12"/>
      <c r="P319" s="22"/>
      <c r="Q319" s="12"/>
      <c r="R319" s="12"/>
      <c r="S319" s="22"/>
    </row>
    <row r="320" spans="1:19" ht="15">
      <c r="A320" s="3"/>
      <c r="B320" s="25"/>
      <c r="H320" s="48"/>
      <c r="I320" s="12"/>
      <c r="K320" s="12"/>
      <c r="M320" s="12"/>
      <c r="N320" s="22"/>
      <c r="O320" s="12"/>
      <c r="P320" s="22"/>
      <c r="Q320" s="12"/>
      <c r="R320" s="12"/>
      <c r="S320" s="22"/>
    </row>
    <row r="321" spans="1:19" ht="15">
      <c r="A321" s="3"/>
      <c r="B321" s="25"/>
      <c r="H321" s="48"/>
      <c r="I321" s="12"/>
      <c r="K321" s="12"/>
      <c r="M321" s="12"/>
      <c r="N321" s="22"/>
      <c r="O321" s="12"/>
      <c r="P321" s="22"/>
      <c r="Q321" s="12"/>
      <c r="R321" s="12"/>
      <c r="S321" s="22"/>
    </row>
    <row r="322" spans="1:19" ht="15">
      <c r="A322" s="3"/>
      <c r="B322" s="25"/>
      <c r="H322" s="48"/>
      <c r="I322" s="12"/>
      <c r="K322" s="12"/>
      <c r="M322" s="12"/>
      <c r="N322" s="22"/>
      <c r="O322" s="12"/>
      <c r="P322" s="22"/>
      <c r="Q322" s="12"/>
      <c r="R322" s="12"/>
      <c r="S322" s="22"/>
    </row>
    <row r="323" spans="1:19" ht="15">
      <c r="A323" s="3"/>
      <c r="B323" s="25"/>
      <c r="H323" s="48"/>
      <c r="I323" s="12"/>
      <c r="K323" s="12"/>
      <c r="M323" s="12"/>
      <c r="N323" s="22"/>
      <c r="O323" s="12"/>
      <c r="P323" s="22"/>
      <c r="Q323" s="12"/>
      <c r="R323" s="12"/>
      <c r="S323" s="22"/>
    </row>
    <row r="324" spans="1:19" ht="15">
      <c r="A324" s="3"/>
      <c r="B324" s="25"/>
      <c r="H324" s="48"/>
      <c r="I324" s="12"/>
      <c r="K324" s="12"/>
      <c r="M324" s="12"/>
      <c r="N324" s="22"/>
      <c r="O324" s="12"/>
      <c r="P324" s="22"/>
      <c r="Q324" s="12"/>
      <c r="R324" s="12"/>
      <c r="S324" s="22"/>
    </row>
    <row r="325" spans="1:18" ht="15">
      <c r="A325" s="3"/>
      <c r="B325" s="25"/>
      <c r="H325" s="48"/>
      <c r="I325" s="12"/>
      <c r="K325" s="12"/>
      <c r="M325" s="12"/>
      <c r="N325" s="22"/>
      <c r="O325" s="12"/>
      <c r="P325" s="22"/>
      <c r="Q325" s="12"/>
      <c r="R325" s="12"/>
    </row>
    <row r="326" spans="1:18" ht="15">
      <c r="A326" s="3"/>
      <c r="B326" s="25"/>
      <c r="H326" s="48"/>
      <c r="I326" s="12"/>
      <c r="K326" s="12"/>
      <c r="M326" s="12"/>
      <c r="N326" s="22"/>
      <c r="O326" s="12"/>
      <c r="P326" s="22"/>
      <c r="Q326" s="12"/>
      <c r="R326" s="12"/>
    </row>
    <row r="327" spans="1:19" ht="15">
      <c r="A327" s="3"/>
      <c r="B327" s="25"/>
      <c r="H327" s="48"/>
      <c r="I327" s="12"/>
      <c r="K327" s="12"/>
      <c r="M327" s="12"/>
      <c r="N327" s="22"/>
      <c r="O327" s="12"/>
      <c r="P327" s="22"/>
      <c r="Q327" s="12"/>
      <c r="R327" s="12"/>
      <c r="S327" s="22"/>
    </row>
    <row r="328" spans="1:19" ht="15">
      <c r="A328" s="3"/>
      <c r="B328" s="25"/>
      <c r="H328" s="48"/>
      <c r="I328" s="12"/>
      <c r="K328" s="12"/>
      <c r="M328" s="12"/>
      <c r="N328" s="22"/>
      <c r="O328" s="12"/>
      <c r="P328" s="22"/>
      <c r="Q328" s="12"/>
      <c r="R328" s="12"/>
      <c r="S328" s="22"/>
    </row>
    <row r="329" spans="1:19" ht="15">
      <c r="A329" s="3"/>
      <c r="B329" s="25"/>
      <c r="H329" s="48"/>
      <c r="I329" s="12"/>
      <c r="K329" s="12"/>
      <c r="M329" s="12"/>
      <c r="N329" s="22"/>
      <c r="O329" s="12"/>
      <c r="P329" s="22"/>
      <c r="Q329" s="12"/>
      <c r="R329" s="12"/>
      <c r="S329" s="22"/>
    </row>
    <row r="330" spans="1:18" ht="15">
      <c r="A330" s="3"/>
      <c r="B330" s="25"/>
      <c r="H330" s="48"/>
      <c r="I330" s="12"/>
      <c r="K330" s="12"/>
      <c r="M330" s="12"/>
      <c r="N330" s="22"/>
      <c r="O330" s="12"/>
      <c r="P330" s="22"/>
      <c r="Q330" s="12"/>
      <c r="R330" s="12"/>
    </row>
    <row r="331" spans="1:18" ht="15">
      <c r="A331" s="3"/>
      <c r="B331" s="25"/>
      <c r="H331" s="48"/>
      <c r="I331" s="12"/>
      <c r="K331" s="12"/>
      <c r="M331" s="12"/>
      <c r="N331" s="22"/>
      <c r="O331" s="12"/>
      <c r="P331" s="22"/>
      <c r="Q331" s="12"/>
      <c r="R331" s="12"/>
    </row>
    <row r="332" spans="1:19" ht="15">
      <c r="A332" s="3"/>
      <c r="B332" s="25"/>
      <c r="H332" s="48"/>
      <c r="I332" s="12"/>
      <c r="K332" s="12"/>
      <c r="M332" s="12"/>
      <c r="N332" s="22"/>
      <c r="O332" s="12"/>
      <c r="P332" s="22"/>
      <c r="Q332" s="12"/>
      <c r="R332" s="12"/>
      <c r="S332" s="22"/>
    </row>
    <row r="333" spans="1:18" ht="15">
      <c r="A333" s="3"/>
      <c r="B333" s="25"/>
      <c r="H333" s="48"/>
      <c r="I333" s="12"/>
      <c r="K333" s="12"/>
      <c r="M333" s="12"/>
      <c r="N333" s="22"/>
      <c r="O333" s="12"/>
      <c r="P333" s="22"/>
      <c r="Q333" s="12"/>
      <c r="R333" s="12"/>
    </row>
    <row r="334" spans="1:19" ht="15">
      <c r="A334" s="3"/>
      <c r="B334" s="25"/>
      <c r="H334" s="48"/>
      <c r="I334" s="12"/>
      <c r="K334" s="12"/>
      <c r="M334" s="12"/>
      <c r="N334" s="22"/>
      <c r="O334" s="12"/>
      <c r="P334" s="22"/>
      <c r="Q334" s="12"/>
      <c r="R334" s="12"/>
      <c r="S334" s="22"/>
    </row>
    <row r="335" spans="1:19" ht="15">
      <c r="A335" s="3"/>
      <c r="B335" s="25"/>
      <c r="H335" s="48"/>
      <c r="I335" s="12"/>
      <c r="K335" s="12"/>
      <c r="M335" s="12"/>
      <c r="N335" s="22"/>
      <c r="O335" s="12"/>
      <c r="P335" s="22"/>
      <c r="Q335" s="12"/>
      <c r="R335" s="12"/>
      <c r="S335" s="22"/>
    </row>
    <row r="336" spans="1:18" ht="15">
      <c r="A336" s="3"/>
      <c r="B336" s="25"/>
      <c r="G336" s="1"/>
      <c r="H336" s="48"/>
      <c r="I336" s="12"/>
      <c r="K336" s="12"/>
      <c r="M336" s="12"/>
      <c r="N336" s="22"/>
      <c r="O336" s="12"/>
      <c r="P336" s="22"/>
      <c r="Q336" s="12"/>
      <c r="R336" s="12"/>
    </row>
    <row r="337" spans="1:18" ht="15">
      <c r="A337" s="3"/>
      <c r="B337" s="25"/>
      <c r="H337" s="48"/>
      <c r="I337" s="12"/>
      <c r="K337" s="12"/>
      <c r="M337" s="12"/>
      <c r="N337" s="22"/>
      <c r="O337" s="12"/>
      <c r="P337" s="22"/>
      <c r="Q337" s="12"/>
      <c r="R337" s="12"/>
    </row>
    <row r="338" spans="1:18" ht="15">
      <c r="A338" s="3"/>
      <c r="B338" s="25"/>
      <c r="H338" s="48"/>
      <c r="I338" s="12"/>
      <c r="K338" s="12"/>
      <c r="M338" s="12"/>
      <c r="N338" s="22"/>
      <c r="O338" s="12"/>
      <c r="P338" s="22"/>
      <c r="Q338" s="12"/>
      <c r="R338" s="12"/>
    </row>
    <row r="339" spans="1:19" ht="15">
      <c r="A339" s="3"/>
      <c r="B339" s="25"/>
      <c r="H339" s="48"/>
      <c r="I339" s="12"/>
      <c r="K339" s="12"/>
      <c r="M339" s="12"/>
      <c r="N339" s="22"/>
      <c r="O339" s="12"/>
      <c r="P339" s="22"/>
      <c r="Q339" s="12"/>
      <c r="R339" s="12"/>
      <c r="S339" s="22"/>
    </row>
    <row r="340" spans="1:19" ht="15">
      <c r="A340" s="3"/>
      <c r="B340" s="25"/>
      <c r="H340" s="48"/>
      <c r="I340" s="12"/>
      <c r="K340" s="12"/>
      <c r="M340" s="12"/>
      <c r="N340" s="22"/>
      <c r="O340" s="12"/>
      <c r="P340" s="22"/>
      <c r="Q340" s="12"/>
      <c r="R340" s="12"/>
      <c r="S340" s="22"/>
    </row>
    <row r="341" spans="1:19" ht="15">
      <c r="A341" s="3"/>
      <c r="B341" s="25"/>
      <c r="H341" s="48"/>
      <c r="I341" s="12"/>
      <c r="K341" s="12"/>
      <c r="M341" s="12"/>
      <c r="N341" s="22"/>
      <c r="O341" s="12"/>
      <c r="P341" s="22"/>
      <c r="Q341" s="12"/>
      <c r="R341" s="12"/>
      <c r="S341" s="22"/>
    </row>
    <row r="342" spans="1:18" ht="15">
      <c r="A342" s="3"/>
      <c r="B342" s="25"/>
      <c r="H342" s="48"/>
      <c r="I342" s="12"/>
      <c r="K342" s="12"/>
      <c r="M342" s="12"/>
      <c r="N342" s="22"/>
      <c r="O342" s="12"/>
      <c r="P342" s="22"/>
      <c r="Q342" s="12"/>
      <c r="R342" s="12"/>
    </row>
    <row r="343" spans="1:18" ht="15">
      <c r="A343" s="3"/>
      <c r="B343" s="25"/>
      <c r="H343" s="48"/>
      <c r="I343" s="12"/>
      <c r="K343" s="12"/>
      <c r="M343" s="12"/>
      <c r="N343" s="22"/>
      <c r="O343" s="12"/>
      <c r="P343" s="22"/>
      <c r="Q343" s="12"/>
      <c r="R343" s="12"/>
    </row>
    <row r="344" spans="1:18" ht="15">
      <c r="A344" s="3"/>
      <c r="B344" s="25"/>
      <c r="H344" s="48"/>
      <c r="I344" s="12"/>
      <c r="K344" s="12"/>
      <c r="M344" s="12"/>
      <c r="N344" s="22"/>
      <c r="O344" s="12"/>
      <c r="P344" s="22"/>
      <c r="Q344" s="12"/>
      <c r="R344" s="12"/>
    </row>
    <row r="345" spans="1:19" ht="15">
      <c r="A345" s="3"/>
      <c r="B345" s="25"/>
      <c r="H345" s="48"/>
      <c r="I345" s="12"/>
      <c r="K345" s="12"/>
      <c r="M345" s="12"/>
      <c r="N345" s="22"/>
      <c r="O345" s="12"/>
      <c r="P345" s="22"/>
      <c r="Q345" s="12"/>
      <c r="R345" s="12"/>
      <c r="S345" s="22"/>
    </row>
    <row r="346" spans="1:18" ht="15">
      <c r="A346" s="3"/>
      <c r="B346" s="25"/>
      <c r="H346" s="48"/>
      <c r="I346" s="12"/>
      <c r="K346" s="12"/>
      <c r="M346" s="12"/>
      <c r="N346" s="22"/>
      <c r="O346" s="12"/>
      <c r="P346" s="22"/>
      <c r="Q346" s="12"/>
      <c r="R346" s="12"/>
    </row>
    <row r="347" spans="1:19" ht="15">
      <c r="A347" s="3"/>
      <c r="B347" s="25"/>
      <c r="H347" s="48"/>
      <c r="I347" s="12"/>
      <c r="K347" s="12"/>
      <c r="M347" s="12"/>
      <c r="N347" s="22"/>
      <c r="O347" s="12"/>
      <c r="P347" s="22"/>
      <c r="Q347" s="12"/>
      <c r="R347" s="12"/>
      <c r="S347" s="22"/>
    </row>
    <row r="348" spans="1:19" ht="15">
      <c r="A348" s="3"/>
      <c r="B348" s="25"/>
      <c r="H348" s="48"/>
      <c r="I348" s="12"/>
      <c r="K348" s="12"/>
      <c r="M348" s="12"/>
      <c r="N348" s="22"/>
      <c r="O348" s="12"/>
      <c r="P348" s="22"/>
      <c r="Q348" s="12"/>
      <c r="R348" s="12"/>
      <c r="S348" s="22"/>
    </row>
    <row r="349" spans="1:18" ht="15">
      <c r="A349" s="3"/>
      <c r="B349" s="25"/>
      <c r="H349" s="48"/>
      <c r="I349" s="12"/>
      <c r="K349" s="12"/>
      <c r="M349" s="12"/>
      <c r="N349" s="22"/>
      <c r="O349" s="12"/>
      <c r="P349" s="22"/>
      <c r="Q349" s="12"/>
      <c r="R349" s="12"/>
    </row>
    <row r="350" spans="1:18" ht="15">
      <c r="A350" s="3"/>
      <c r="B350" s="25"/>
      <c r="H350" s="48"/>
      <c r="I350" s="12"/>
      <c r="K350" s="12"/>
      <c r="M350" s="12"/>
      <c r="N350" s="22"/>
      <c r="O350" s="12"/>
      <c r="P350" s="22"/>
      <c r="Q350" s="12"/>
      <c r="R350" s="12"/>
    </row>
    <row r="351" spans="1:18" ht="15">
      <c r="A351" s="3"/>
      <c r="B351" s="25"/>
      <c r="H351" s="48"/>
      <c r="I351" s="12"/>
      <c r="K351" s="12"/>
      <c r="M351" s="12"/>
      <c r="N351" s="22"/>
      <c r="O351" s="12"/>
      <c r="P351" s="22"/>
      <c r="Q351" s="12"/>
      <c r="R351" s="12"/>
    </row>
    <row r="352" spans="1:18" ht="15">
      <c r="A352" s="3"/>
      <c r="B352" s="25"/>
      <c r="H352" s="48"/>
      <c r="I352" s="12"/>
      <c r="K352" s="12"/>
      <c r="M352" s="12"/>
      <c r="N352" s="22"/>
      <c r="O352" s="12"/>
      <c r="P352" s="22"/>
      <c r="Q352" s="12"/>
      <c r="R352" s="12"/>
    </row>
    <row r="353" spans="1:19" ht="15">
      <c r="A353" s="3"/>
      <c r="B353" s="25"/>
      <c r="H353" s="48"/>
      <c r="I353" s="12"/>
      <c r="K353" s="12"/>
      <c r="M353" s="12"/>
      <c r="N353" s="22"/>
      <c r="O353" s="12"/>
      <c r="P353" s="22"/>
      <c r="Q353" s="12"/>
      <c r="R353" s="12"/>
      <c r="S353" s="22"/>
    </row>
    <row r="354" spans="1:19" ht="15">
      <c r="A354" s="3"/>
      <c r="B354" s="25"/>
      <c r="H354" s="48"/>
      <c r="I354" s="12"/>
      <c r="K354" s="12"/>
      <c r="M354" s="12"/>
      <c r="N354" s="22"/>
      <c r="O354" s="12"/>
      <c r="P354" s="22"/>
      <c r="Q354" s="12"/>
      <c r="R354" s="12"/>
      <c r="S354" s="22"/>
    </row>
    <row r="355" spans="1:19" ht="15">
      <c r="A355" s="3"/>
      <c r="B355" s="25"/>
      <c r="H355" s="48"/>
      <c r="I355" s="12"/>
      <c r="K355" s="12"/>
      <c r="M355" s="12"/>
      <c r="N355" s="22"/>
      <c r="O355" s="12"/>
      <c r="P355" s="22"/>
      <c r="Q355" s="12"/>
      <c r="R355" s="12"/>
      <c r="S355" s="22"/>
    </row>
    <row r="356" spans="1:18" ht="15">
      <c r="A356" s="3"/>
      <c r="B356" s="25"/>
      <c r="H356" s="48"/>
      <c r="I356" s="12"/>
      <c r="K356" s="12"/>
      <c r="M356" s="12"/>
      <c r="N356" s="22"/>
      <c r="O356" s="12"/>
      <c r="P356" s="22"/>
      <c r="Q356" s="12"/>
      <c r="R356" s="12"/>
    </row>
    <row r="357" spans="1:18" ht="15">
      <c r="A357" s="3"/>
      <c r="B357" s="25"/>
      <c r="H357" s="48"/>
      <c r="I357" s="12"/>
      <c r="K357" s="12"/>
      <c r="M357" s="12"/>
      <c r="N357" s="22"/>
      <c r="O357" s="12"/>
      <c r="P357" s="22"/>
      <c r="Q357" s="12"/>
      <c r="R357" s="12"/>
    </row>
    <row r="358" spans="1:18" ht="15">
      <c r="A358" s="3"/>
      <c r="B358" s="25"/>
      <c r="H358" s="48"/>
      <c r="I358" s="12"/>
      <c r="K358" s="12"/>
      <c r="M358" s="12"/>
      <c r="N358" s="22"/>
      <c r="O358" s="12"/>
      <c r="P358" s="22"/>
      <c r="Q358" s="12"/>
      <c r="R358" s="12"/>
    </row>
    <row r="359" spans="1:18" ht="15">
      <c r="A359" s="3"/>
      <c r="B359" s="25"/>
      <c r="H359" s="48"/>
      <c r="I359" s="12"/>
      <c r="K359" s="12"/>
      <c r="M359" s="12"/>
      <c r="N359" s="22"/>
      <c r="O359" s="12"/>
      <c r="P359" s="22"/>
      <c r="Q359" s="12"/>
      <c r="R359" s="12"/>
    </row>
    <row r="360" spans="1:18" ht="15">
      <c r="A360" s="3"/>
      <c r="B360" s="25"/>
      <c r="H360" s="48"/>
      <c r="I360" s="12"/>
      <c r="K360" s="12"/>
      <c r="M360" s="12"/>
      <c r="N360" s="22"/>
      <c r="O360" s="12"/>
      <c r="P360" s="22"/>
      <c r="Q360" s="12"/>
      <c r="R360" s="12"/>
    </row>
    <row r="361" spans="1:18" ht="15">
      <c r="A361" s="3"/>
      <c r="B361" s="25"/>
      <c r="H361" s="48"/>
      <c r="I361" s="12"/>
      <c r="K361" s="12"/>
      <c r="M361" s="12"/>
      <c r="N361" s="22"/>
      <c r="O361" s="12"/>
      <c r="P361" s="22"/>
      <c r="Q361" s="12"/>
      <c r="R361" s="12"/>
    </row>
    <row r="362" spans="1:18" ht="15">
      <c r="A362" s="3"/>
      <c r="B362" s="25"/>
      <c r="H362" s="48"/>
      <c r="I362" s="12"/>
      <c r="K362" s="12"/>
      <c r="M362" s="12"/>
      <c r="N362" s="22"/>
      <c r="O362" s="12"/>
      <c r="P362" s="22"/>
      <c r="Q362" s="12"/>
      <c r="R362" s="12"/>
    </row>
    <row r="363" spans="1:18" ht="15">
      <c r="A363" s="3"/>
      <c r="B363" s="25"/>
      <c r="H363" s="48"/>
      <c r="I363" s="12"/>
      <c r="K363" s="12"/>
      <c r="M363" s="12"/>
      <c r="N363" s="22"/>
      <c r="O363" s="12"/>
      <c r="P363" s="22"/>
      <c r="Q363" s="12"/>
      <c r="R363" s="12"/>
    </row>
    <row r="364" spans="1:18" ht="15">
      <c r="A364" s="3"/>
      <c r="B364" s="25"/>
      <c r="H364" s="48"/>
      <c r="I364" s="12"/>
      <c r="K364" s="12"/>
      <c r="M364" s="12"/>
      <c r="N364" s="22"/>
      <c r="O364" s="12"/>
      <c r="P364" s="22"/>
      <c r="Q364" s="12"/>
      <c r="R364" s="12"/>
    </row>
    <row r="365" spans="9:18" ht="15">
      <c r="I365" s="12"/>
      <c r="K365" s="12"/>
      <c r="M365" s="12"/>
      <c r="N365" s="22"/>
      <c r="O365" s="12"/>
      <c r="P365" s="22"/>
      <c r="Q365" s="12"/>
      <c r="R365" s="12"/>
    </row>
    <row r="366" spans="9:18" ht="15">
      <c r="I366" s="12"/>
      <c r="K366" s="12"/>
      <c r="M366" s="12"/>
      <c r="N366" s="22"/>
      <c r="O366" s="12"/>
      <c r="P366" s="22"/>
      <c r="Q366" s="12"/>
      <c r="R366" s="12"/>
    </row>
    <row r="367" spans="9:18" ht="15">
      <c r="I367" s="12"/>
      <c r="K367" s="12"/>
      <c r="M367" s="12"/>
      <c r="N367" s="22"/>
      <c r="O367" s="12"/>
      <c r="P367" s="22"/>
      <c r="Q367" s="12"/>
      <c r="R367" s="12"/>
    </row>
    <row r="368" spans="9:18" ht="15">
      <c r="I368" s="12"/>
      <c r="K368" s="12"/>
      <c r="M368" s="12"/>
      <c r="N368" s="22"/>
      <c r="O368" s="12"/>
      <c r="P368" s="22"/>
      <c r="Q368" s="12"/>
      <c r="R368" s="12"/>
    </row>
    <row r="369" spans="9:18" ht="15">
      <c r="I369" s="12"/>
      <c r="K369" s="12"/>
      <c r="M369" s="12"/>
      <c r="N369" s="22"/>
      <c r="O369" s="12"/>
      <c r="P369" s="22"/>
      <c r="Q369" s="12"/>
      <c r="R369" s="12"/>
    </row>
    <row r="370" spans="9:18" ht="15">
      <c r="I370" s="12"/>
      <c r="K370" s="12"/>
      <c r="M370" s="12"/>
      <c r="N370" s="22"/>
      <c r="O370" s="12"/>
      <c r="P370" s="22"/>
      <c r="Q370" s="12"/>
      <c r="R370" s="12"/>
    </row>
    <row r="371" spans="9:18" ht="15">
      <c r="I371" s="12"/>
      <c r="K371" s="12"/>
      <c r="M371" s="12"/>
      <c r="N371" s="22"/>
      <c r="O371" s="12"/>
      <c r="P371" s="22"/>
      <c r="Q371" s="12"/>
      <c r="R371" s="12"/>
    </row>
    <row r="372" spans="9:18" ht="15">
      <c r="I372" s="12"/>
      <c r="K372" s="12"/>
      <c r="M372" s="12"/>
      <c r="N372" s="22"/>
      <c r="O372" s="12"/>
      <c r="P372" s="22"/>
      <c r="Q372" s="12"/>
      <c r="R372" s="12"/>
    </row>
    <row r="373" spans="9:18" ht="15">
      <c r="I373" s="12"/>
      <c r="K373" s="12"/>
      <c r="M373" s="12"/>
      <c r="N373" s="22"/>
      <c r="O373" s="12"/>
      <c r="P373" s="22"/>
      <c r="Q373" s="12"/>
      <c r="R373" s="12"/>
    </row>
    <row r="374" spans="9:18" ht="15">
      <c r="I374" s="12"/>
      <c r="K374" s="12"/>
      <c r="M374" s="12"/>
      <c r="N374" s="22"/>
      <c r="O374" s="12"/>
      <c r="P374" s="22"/>
      <c r="Q374" s="12"/>
      <c r="R374" s="12"/>
    </row>
    <row r="375" spans="9:18" ht="15">
      <c r="I375" s="12"/>
      <c r="K375" s="12"/>
      <c r="M375" s="12"/>
      <c r="N375" s="22"/>
      <c r="O375" s="12"/>
      <c r="P375" s="22"/>
      <c r="Q375" s="12"/>
      <c r="R375" s="12"/>
    </row>
    <row r="376" spans="9:18" ht="15">
      <c r="I376" s="12"/>
      <c r="K376" s="12"/>
      <c r="M376" s="12"/>
      <c r="N376" s="22"/>
      <c r="O376" s="12"/>
      <c r="P376" s="22"/>
      <c r="Q376" s="12"/>
      <c r="R376" s="12"/>
    </row>
    <row r="377" spans="9:18" ht="15">
      <c r="I377" s="12"/>
      <c r="K377" s="12"/>
      <c r="M377" s="12"/>
      <c r="N377" s="22"/>
      <c r="O377" s="12"/>
      <c r="P377" s="22"/>
      <c r="Q377" s="12"/>
      <c r="R377" s="12"/>
    </row>
    <row r="378" spans="9:18" ht="15">
      <c r="I378" s="12"/>
      <c r="K378" s="12"/>
      <c r="M378" s="12"/>
      <c r="N378" s="22"/>
      <c r="O378" s="12"/>
      <c r="P378" s="22"/>
      <c r="Q378" s="12"/>
      <c r="R378" s="12"/>
    </row>
    <row r="379" spans="9:18" ht="15">
      <c r="I379" s="12"/>
      <c r="K379" s="12"/>
      <c r="M379" s="12"/>
      <c r="N379" s="22"/>
      <c r="O379" s="12"/>
      <c r="P379" s="22"/>
      <c r="Q379" s="12"/>
      <c r="R379" s="12"/>
    </row>
    <row r="380" spans="9:18" ht="15">
      <c r="I380" s="12"/>
      <c r="K380" s="12"/>
      <c r="M380" s="12"/>
      <c r="N380" s="22"/>
      <c r="O380" s="12"/>
      <c r="P380" s="22"/>
      <c r="Q380" s="12"/>
      <c r="R380" s="12"/>
    </row>
    <row r="381" spans="9:18" ht="15">
      <c r="I381" s="12"/>
      <c r="K381" s="12"/>
      <c r="M381" s="12"/>
      <c r="N381" s="22"/>
      <c r="O381" s="12"/>
      <c r="P381" s="22"/>
      <c r="Q381" s="12"/>
      <c r="R381" s="12"/>
    </row>
    <row r="382" spans="9:18" ht="15">
      <c r="I382" s="12"/>
      <c r="K382" s="12"/>
      <c r="M382" s="12"/>
      <c r="N382" s="22"/>
      <c r="O382" s="12"/>
      <c r="P382" s="22"/>
      <c r="Q382" s="12"/>
      <c r="R382" s="12"/>
    </row>
    <row r="383" spans="9:18" ht="15">
      <c r="I383" s="12"/>
      <c r="K383" s="12"/>
      <c r="M383" s="12"/>
      <c r="N383" s="22"/>
      <c r="O383" s="12"/>
      <c r="P383" s="22"/>
      <c r="Q383" s="12"/>
      <c r="R383" s="12"/>
    </row>
    <row r="384" spans="9:18" ht="15">
      <c r="I384" s="12"/>
      <c r="K384" s="12"/>
      <c r="M384" s="12"/>
      <c r="N384" s="22"/>
      <c r="O384" s="12"/>
      <c r="P384" s="22"/>
      <c r="Q384" s="12"/>
      <c r="R384" s="12"/>
    </row>
    <row r="385" spans="9:18" ht="15">
      <c r="I385" s="12"/>
      <c r="K385" s="12"/>
      <c r="M385" s="12"/>
      <c r="N385" s="22"/>
      <c r="O385" s="12"/>
      <c r="P385" s="22"/>
      <c r="Q385" s="12"/>
      <c r="R385" s="12"/>
    </row>
    <row r="386" spans="9:18" ht="15">
      <c r="I386" s="12"/>
      <c r="K386" s="12"/>
      <c r="M386" s="12"/>
      <c r="N386" s="22"/>
      <c r="O386" s="12"/>
      <c r="P386" s="22"/>
      <c r="Q386" s="12"/>
      <c r="R386" s="12"/>
    </row>
    <row r="387" spans="9:18" ht="15">
      <c r="I387" s="12"/>
      <c r="K387" s="12"/>
      <c r="M387" s="12"/>
      <c r="N387" s="22"/>
      <c r="O387" s="12"/>
      <c r="P387" s="22"/>
      <c r="Q387" s="12"/>
      <c r="R387" s="12"/>
    </row>
    <row r="388" spans="9:18" ht="15">
      <c r="I388" s="12"/>
      <c r="K388" s="12"/>
      <c r="M388" s="12"/>
      <c r="N388" s="22"/>
      <c r="O388" s="12"/>
      <c r="P388" s="22"/>
      <c r="Q388" s="12"/>
      <c r="R388" s="12"/>
    </row>
    <row r="389" spans="9:18" ht="15">
      <c r="I389" s="12"/>
      <c r="K389" s="12"/>
      <c r="M389" s="12"/>
      <c r="N389" s="22"/>
      <c r="O389" s="12"/>
      <c r="P389" s="22"/>
      <c r="Q389" s="12"/>
      <c r="R389" s="12"/>
    </row>
    <row r="390" spans="9:18" ht="15">
      <c r="I390" s="12"/>
      <c r="K390" s="12"/>
      <c r="M390" s="12"/>
      <c r="N390" s="22"/>
      <c r="O390" s="12"/>
      <c r="P390" s="22"/>
      <c r="Q390" s="12"/>
      <c r="R390" s="12"/>
    </row>
    <row r="391" spans="9:18" ht="15">
      <c r="I391" s="12"/>
      <c r="K391" s="12"/>
      <c r="M391" s="12"/>
      <c r="N391" s="22"/>
      <c r="O391" s="12"/>
      <c r="P391" s="22"/>
      <c r="Q391" s="12"/>
      <c r="R391" s="12"/>
    </row>
    <row r="392" spans="9:18" ht="15">
      <c r="I392" s="12"/>
      <c r="K392" s="12"/>
      <c r="M392" s="12"/>
      <c r="N392" s="22"/>
      <c r="O392" s="12"/>
      <c r="P392" s="22"/>
      <c r="Q392" s="12"/>
      <c r="R392" s="12"/>
    </row>
    <row r="393" spans="9:18" ht="15">
      <c r="I393" s="12"/>
      <c r="K393" s="12"/>
      <c r="M393" s="12"/>
      <c r="N393" s="22"/>
      <c r="O393" s="12"/>
      <c r="P393" s="22"/>
      <c r="Q393" s="12"/>
      <c r="R393" s="12"/>
    </row>
    <row r="394" spans="9:18" ht="15">
      <c r="I394" s="12"/>
      <c r="K394" s="12"/>
      <c r="M394" s="12"/>
      <c r="N394" s="22"/>
      <c r="O394" s="12"/>
      <c r="P394" s="22"/>
      <c r="Q394" s="12"/>
      <c r="R394" s="12"/>
    </row>
    <row r="395" spans="9:18" ht="15">
      <c r="I395" s="12"/>
      <c r="K395" s="12"/>
      <c r="M395" s="12"/>
      <c r="N395" s="22"/>
      <c r="O395" s="12"/>
      <c r="P395" s="22"/>
      <c r="Q395" s="12"/>
      <c r="R395" s="12"/>
    </row>
    <row r="396" spans="9:18" ht="15">
      <c r="I396" s="12"/>
      <c r="K396" s="12"/>
      <c r="M396" s="12"/>
      <c r="N396" s="22"/>
      <c r="O396" s="12"/>
      <c r="P396" s="22"/>
      <c r="Q396" s="12"/>
      <c r="R396" s="12"/>
    </row>
    <row r="397" spans="9:18" ht="15">
      <c r="I397" s="12"/>
      <c r="K397" s="12"/>
      <c r="M397" s="12"/>
      <c r="N397" s="22"/>
      <c r="O397" s="12"/>
      <c r="P397" s="22"/>
      <c r="Q397" s="12"/>
      <c r="R397" s="12"/>
    </row>
    <row r="398" spans="9:18" ht="15">
      <c r="I398" s="12"/>
      <c r="K398" s="12"/>
      <c r="M398" s="12"/>
      <c r="N398" s="22"/>
      <c r="O398" s="12"/>
      <c r="P398" s="22"/>
      <c r="Q398" s="12"/>
      <c r="R398" s="12"/>
    </row>
    <row r="399" spans="9:18" ht="15">
      <c r="I399" s="12"/>
      <c r="K399" s="12"/>
      <c r="M399" s="12"/>
      <c r="N399" s="22"/>
      <c r="O399" s="12"/>
      <c r="P399" s="22"/>
      <c r="Q399" s="12"/>
      <c r="R399" s="12"/>
    </row>
    <row r="400" spans="9:18" ht="15">
      <c r="I400" s="12"/>
      <c r="K400" s="12"/>
      <c r="M400" s="12"/>
      <c r="N400" s="22"/>
      <c r="O400" s="12"/>
      <c r="P400" s="22"/>
      <c r="Q400" s="12"/>
      <c r="R400" s="12"/>
    </row>
    <row r="401" spans="9:18" ht="15">
      <c r="I401" s="12"/>
      <c r="K401" s="12"/>
      <c r="M401" s="12"/>
      <c r="N401" s="22"/>
      <c r="O401" s="12"/>
      <c r="P401" s="22"/>
      <c r="Q401" s="12"/>
      <c r="R401" s="12"/>
    </row>
    <row r="402" spans="9:18" ht="15">
      <c r="I402" s="12"/>
      <c r="K402" s="12"/>
      <c r="M402" s="12"/>
      <c r="N402" s="22"/>
      <c r="O402" s="12"/>
      <c r="P402" s="22"/>
      <c r="Q402" s="12"/>
      <c r="R402" s="12"/>
    </row>
    <row r="403" spans="9:18" ht="15">
      <c r="I403" s="12"/>
      <c r="K403" s="12"/>
      <c r="M403" s="12"/>
      <c r="N403" s="22"/>
      <c r="O403" s="12"/>
      <c r="P403" s="22"/>
      <c r="Q403" s="12"/>
      <c r="R403" s="12"/>
    </row>
    <row r="404" spans="9:18" ht="15">
      <c r="I404" s="12"/>
      <c r="K404" s="12"/>
      <c r="M404" s="12"/>
      <c r="N404" s="22"/>
      <c r="O404" s="12"/>
      <c r="P404" s="22"/>
      <c r="Q404" s="12"/>
      <c r="R404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0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T15" sqref="T15"/>
    </sheetView>
  </sheetViews>
  <sheetFormatPr defaultColWidth="9.140625" defaultRowHeight="15"/>
  <cols>
    <col min="1" max="2" width="23.00390625" style="48" customWidth="1"/>
    <col min="3" max="3" width="13.28125" style="48" customWidth="1"/>
    <col min="4" max="4" width="15.00390625" style="48" customWidth="1"/>
    <col min="5" max="5" width="6.28125" style="48" customWidth="1"/>
    <col min="6" max="6" width="8.28125" style="48" customWidth="1"/>
    <col min="7" max="7" width="10.28125" style="48" customWidth="1"/>
    <col min="8" max="8" width="7.28125" style="48" customWidth="1"/>
    <col min="9" max="9" width="6.421875" style="11" customWidth="1"/>
    <col min="10" max="10" width="6.8515625" style="48" customWidth="1"/>
    <col min="11" max="11" width="6.421875" style="11" customWidth="1"/>
    <col min="12" max="12" width="6.421875" style="48" customWidth="1"/>
    <col min="13" max="13" width="6.421875" style="11" customWidth="1"/>
    <col min="14" max="14" width="7.421875" style="9" customWidth="1"/>
    <col min="15" max="15" width="6.421875" style="11" customWidth="1"/>
    <col min="16" max="16" width="7.421875" style="9" customWidth="1"/>
    <col min="17" max="17" width="6.421875" style="11" customWidth="1"/>
    <col min="18" max="18" width="15.00390625" style="14" customWidth="1"/>
    <col min="19" max="19" width="14.28125" style="51" customWidth="1"/>
    <col min="20" max="16384" width="9.140625" style="48" customWidth="1"/>
  </cols>
  <sheetData>
    <row r="1" spans="1:19" ht="15">
      <c r="A1" s="49" t="s">
        <v>5</v>
      </c>
      <c r="B1" s="49" t="s">
        <v>227</v>
      </c>
      <c r="C1" s="49" t="s">
        <v>14</v>
      </c>
      <c r="D1" s="49" t="s">
        <v>15</v>
      </c>
      <c r="E1" s="49" t="s">
        <v>0</v>
      </c>
      <c r="F1" s="49" t="s">
        <v>1</v>
      </c>
      <c r="G1" s="49" t="s">
        <v>2</v>
      </c>
      <c r="H1" s="49">
        <v>1</v>
      </c>
      <c r="I1" s="11" t="s">
        <v>3</v>
      </c>
      <c r="J1" s="49">
        <v>2</v>
      </c>
      <c r="K1" s="11" t="s">
        <v>3</v>
      </c>
      <c r="L1" s="49">
        <v>3</v>
      </c>
      <c r="M1" s="11" t="s">
        <v>3</v>
      </c>
      <c r="N1" s="10">
        <v>4</v>
      </c>
      <c r="O1" s="11" t="s">
        <v>3</v>
      </c>
      <c r="P1" s="10">
        <v>5</v>
      </c>
      <c r="Q1" s="11" t="s">
        <v>3</v>
      </c>
      <c r="R1" s="13" t="s">
        <v>10</v>
      </c>
      <c r="S1" s="4"/>
    </row>
    <row r="2" spans="1:19" s="49" customFormat="1" ht="15">
      <c r="A2" s="56" t="s">
        <v>226</v>
      </c>
      <c r="B2" s="56">
        <v>59</v>
      </c>
      <c r="C2" s="50" t="s">
        <v>177</v>
      </c>
      <c r="D2" s="48" t="s">
        <v>83</v>
      </c>
      <c r="E2" s="48" t="s">
        <v>218</v>
      </c>
      <c r="F2" s="48" t="s">
        <v>254</v>
      </c>
      <c r="G2" s="48">
        <v>5</v>
      </c>
      <c r="H2" s="48">
        <f>VLOOKUP($B2,CLASS!$B$2:$R$362,7,FALSE)</f>
        <v>49</v>
      </c>
      <c r="I2" s="53">
        <f>IF(IF(H2,H2+$G2,0)&lt;=70,IF(H2,H2+$G2,0),70)</f>
        <v>54</v>
      </c>
      <c r="J2" s="48">
        <f>VLOOKUP($B2,CLASS!$B$2:$R$362,9,FALSE)</f>
        <v>54</v>
      </c>
      <c r="K2" s="53">
        <f>IF(IF(J2,J2+$G2,0)&lt;=70,IF(J2,J2+$G2,0),70)</f>
        <v>59</v>
      </c>
      <c r="L2" s="48">
        <f>VLOOKUP($B2,CLASS!$B$2:$R$362,11,FALSE)</f>
        <v>54</v>
      </c>
      <c r="M2" s="53">
        <f>IF(IF(L2,L2+$G2,0)&lt;=70,IF(L2,L2+$G2,0),70)</f>
        <v>59</v>
      </c>
      <c r="N2" s="48">
        <f>VLOOKUP($B2,CLASS!$B$2:$R$362,13,FALSE)</f>
        <v>51</v>
      </c>
      <c r="O2" s="53">
        <f>IF(IF(N2,N2+$G2,0)&lt;=70,IF(N2,N2+$G2,0),70)</f>
        <v>56</v>
      </c>
      <c r="P2" s="48">
        <f>VLOOKUP($B2,CLASS!$B$2:$R$362,15,FALSE)</f>
        <v>50</v>
      </c>
      <c r="Q2" s="53">
        <f>IF(IF(P2,P2+$G2,0)&lt;=70,IF(P2,P2+$G2,0),70)</f>
        <v>55</v>
      </c>
      <c r="R2" s="53">
        <f>I2+K2+M2+O2+Q2</f>
        <v>283</v>
      </c>
      <c r="S2" s="48"/>
    </row>
    <row r="3" spans="1:19" s="3" customFormat="1" ht="15">
      <c r="A3" s="56" t="s">
        <v>126</v>
      </c>
      <c r="B3" s="56">
        <v>48</v>
      </c>
      <c r="C3" s="55" t="s">
        <v>150</v>
      </c>
      <c r="D3" s="48" t="s">
        <v>74</v>
      </c>
      <c r="E3" s="48" t="s">
        <v>218</v>
      </c>
      <c r="F3" s="48" t="s">
        <v>308</v>
      </c>
      <c r="G3" s="48">
        <v>5</v>
      </c>
      <c r="H3" s="48">
        <f>VLOOKUP($B3,CLASS!$B$2:$R$362,7,FALSE)</f>
        <v>57</v>
      </c>
      <c r="I3" s="53">
        <f>IF(IF(H3,H3+$G3,0)&lt;=70,IF(H3,H3+$G3,0),70)</f>
        <v>62</v>
      </c>
      <c r="J3" s="48">
        <f>VLOOKUP($B3,CLASS!$B$2:$R$362,9,FALSE)</f>
        <v>51</v>
      </c>
      <c r="K3" s="53">
        <f>IF(IF(J3,J3+$G3,0)&lt;=70,IF(J3,J3+$G3,0),70)</f>
        <v>56</v>
      </c>
      <c r="L3" s="48">
        <f>VLOOKUP($B3,CLASS!$B$2:$R$362,11,FALSE)</f>
        <v>51</v>
      </c>
      <c r="M3" s="53">
        <f>IF(IF(L3,L3+$G3,0)&lt;=70,IF(L3,L3+$G3,0),70)</f>
        <v>56</v>
      </c>
      <c r="N3" s="48">
        <f>VLOOKUP($B3,CLASS!$B$2:$R$362,13,FALSE)</f>
        <v>49</v>
      </c>
      <c r="O3" s="53">
        <f>IF(IF(N3,N3+$G3,0)&lt;=70,IF(N3,N3+$G3,0),70)</f>
        <v>54</v>
      </c>
      <c r="P3" s="48">
        <f>VLOOKUP($B3,CLASS!$B$2:$R$362,15,FALSE)</f>
        <v>48</v>
      </c>
      <c r="Q3" s="53">
        <f>IF(IF(P3,P3+$G3,0)&lt;=70,IF(P3,P3+$G3,0),70)</f>
        <v>53</v>
      </c>
      <c r="R3" s="53">
        <f>I3+K3+M3+O3+Q3</f>
        <v>281</v>
      </c>
      <c r="S3" s="48"/>
    </row>
    <row r="4" spans="1:19" s="3" customFormat="1" ht="15">
      <c r="A4" s="56" t="s">
        <v>226</v>
      </c>
      <c r="B4" s="56">
        <v>146</v>
      </c>
      <c r="C4" s="55" t="s">
        <v>269</v>
      </c>
      <c r="D4" s="48" t="s">
        <v>270</v>
      </c>
      <c r="E4" s="48" t="s">
        <v>217</v>
      </c>
      <c r="F4" s="48" t="s">
        <v>308</v>
      </c>
      <c r="G4" s="48">
        <v>0</v>
      </c>
      <c r="H4" s="48">
        <f>VLOOKUP($B4,CLASS!$B$2:$R$362,7,FALSE)</f>
        <v>56</v>
      </c>
      <c r="I4" s="53">
        <f>IF(IF(H4,H4+$G4,0)&lt;=70,IF(H4,H4+$G4,0),70)</f>
        <v>56</v>
      </c>
      <c r="J4" s="48">
        <f>VLOOKUP($B4,CLASS!$B$2:$R$362,9,FALSE)</f>
        <v>48</v>
      </c>
      <c r="K4" s="53">
        <f>IF(IF(J4,J4+$G4,0)&lt;=70,IF(J4,J4+$G4,0),70)</f>
        <v>48</v>
      </c>
      <c r="L4" s="48">
        <f>VLOOKUP($B4,CLASS!$B$2:$R$362,11,FALSE)</f>
        <v>56</v>
      </c>
      <c r="M4" s="53">
        <f>IF(IF(L4,L4+$G4,0)&lt;=70,IF(L4,L4+$G4,0),70)</f>
        <v>56</v>
      </c>
      <c r="N4" s="48">
        <f>VLOOKUP($B4,CLASS!$B$2:$R$362,13,FALSE)</f>
        <v>62</v>
      </c>
      <c r="O4" s="53">
        <f>IF(IF(N4,N4+$G4,0)&lt;=70,IF(N4,N4+$G4,0),70)</f>
        <v>62</v>
      </c>
      <c r="P4" s="48">
        <f>VLOOKUP($B4,CLASS!$B$2:$R$362,15,FALSE)</f>
        <v>55</v>
      </c>
      <c r="Q4" s="53">
        <f>IF(IF(P4,P4+$G4,0)&lt;=70,IF(P4,P4+$G4,0),70)</f>
        <v>55</v>
      </c>
      <c r="R4" s="53">
        <f>I4+K4+M4+O4+Q4</f>
        <v>277</v>
      </c>
      <c r="S4" s="51"/>
    </row>
    <row r="5" spans="1:19" s="3" customFormat="1" ht="15">
      <c r="A5" s="56" t="s">
        <v>128</v>
      </c>
      <c r="B5" s="56">
        <v>42</v>
      </c>
      <c r="C5" s="50" t="s">
        <v>314</v>
      </c>
      <c r="D5" s="48" t="s">
        <v>69</v>
      </c>
      <c r="E5" s="48" t="s">
        <v>218</v>
      </c>
      <c r="F5" s="48" t="s">
        <v>308</v>
      </c>
      <c r="G5" s="48">
        <v>5</v>
      </c>
      <c r="H5" s="48">
        <f>VLOOKUP($B5,CLASS!$B$2:$R$362,7,FALSE)</f>
        <v>57</v>
      </c>
      <c r="I5" s="53">
        <f>IF(IF(H5,H5+$G5,0)&lt;=70,IF(H5,H5+$G5,0),70)</f>
        <v>62</v>
      </c>
      <c r="J5" s="48">
        <f>VLOOKUP($B5,CLASS!$B$2:$R$362,9,FALSE)</f>
        <v>47</v>
      </c>
      <c r="K5" s="53">
        <f>IF(IF(J5,J5+$G5,0)&lt;=70,IF(J5,J5+$G5,0),70)</f>
        <v>52</v>
      </c>
      <c r="L5" s="48">
        <f>VLOOKUP($B5,CLASS!$B$2:$R$362,11,FALSE)</f>
        <v>53</v>
      </c>
      <c r="M5" s="53">
        <f>IF(IF(L5,L5+$G5,0)&lt;=70,IF(L5,L5+$G5,0),70)</f>
        <v>58</v>
      </c>
      <c r="N5" s="48">
        <f>VLOOKUP($B5,CLASS!$B$2:$R$362,13,FALSE)</f>
        <v>49</v>
      </c>
      <c r="O5" s="53">
        <f>IF(IF(N5,N5+$G5,0)&lt;=70,IF(N5,N5+$G5,0),70)</f>
        <v>54</v>
      </c>
      <c r="P5" s="48">
        <f>VLOOKUP($B5,CLASS!$B$2:$R$362,15,FALSE)</f>
        <v>45</v>
      </c>
      <c r="Q5" s="53">
        <f>IF(IF(P5,P5+$G5,0)&lt;=70,IF(P5,P5+$G5,0),70)</f>
        <v>50</v>
      </c>
      <c r="R5" s="53">
        <f>I5+K5+M5+O5+Q5</f>
        <v>276</v>
      </c>
      <c r="S5" s="48"/>
    </row>
    <row r="6" spans="1:19" ht="15">
      <c r="A6" s="56" t="s">
        <v>128</v>
      </c>
      <c r="B6" s="56">
        <v>33</v>
      </c>
      <c r="C6" s="55" t="s">
        <v>156</v>
      </c>
      <c r="D6" s="48" t="s">
        <v>61</v>
      </c>
      <c r="E6" s="48" t="s">
        <v>218</v>
      </c>
      <c r="F6" s="48" t="s">
        <v>309</v>
      </c>
      <c r="G6" s="48">
        <v>5</v>
      </c>
      <c r="H6" s="48">
        <f>VLOOKUP($B6,CLASS!$B$2:$R$362,7,FALSE)</f>
        <v>57</v>
      </c>
      <c r="I6" s="53">
        <f>IF(IF(H6,H6+$G6,0)&lt;=70,IF(H6,H6+$G6,0),70)</f>
        <v>62</v>
      </c>
      <c r="J6" s="48">
        <f>VLOOKUP($B6,CLASS!$B$2:$R$362,9,FALSE)</f>
        <v>46</v>
      </c>
      <c r="K6" s="53">
        <f>IF(IF(J6,J6+$G6,0)&lt;=70,IF(J6,J6+$G6,0),70)</f>
        <v>51</v>
      </c>
      <c r="L6" s="48">
        <f>VLOOKUP($B6,CLASS!$B$2:$R$362,11,FALSE)</f>
        <v>55</v>
      </c>
      <c r="M6" s="53">
        <f>IF(IF(L6,L6+$G6,0)&lt;=70,IF(L6,L6+$G6,0),70)</f>
        <v>60</v>
      </c>
      <c r="N6" s="48">
        <f>VLOOKUP($B6,CLASS!$B$2:$R$362,13,FALSE)</f>
        <v>48</v>
      </c>
      <c r="O6" s="53">
        <f>IF(IF(N6,N6+$G6,0)&lt;=70,IF(N6,N6+$G6,0),70)</f>
        <v>53</v>
      </c>
      <c r="P6" s="48">
        <f>VLOOKUP($B6,CLASS!$B$2:$R$362,15,FALSE)</f>
        <v>41</v>
      </c>
      <c r="Q6" s="53">
        <f>IF(IF(P6,P6+$G6,0)&lt;=70,IF(P6,P6+$G6,0),70)</f>
        <v>46</v>
      </c>
      <c r="R6" s="53">
        <f>I6+K6+M6+O6+Q6</f>
        <v>272</v>
      </c>
      <c r="S6" s="48"/>
    </row>
    <row r="7" spans="1:18" ht="15">
      <c r="A7" s="56" t="s">
        <v>128</v>
      </c>
      <c r="B7" s="56">
        <v>76</v>
      </c>
      <c r="C7" s="55" t="s">
        <v>190</v>
      </c>
      <c r="D7" s="48" t="s">
        <v>94</v>
      </c>
      <c r="E7" s="48" t="s">
        <v>219</v>
      </c>
      <c r="F7" s="48" t="s">
        <v>308</v>
      </c>
      <c r="G7" s="48">
        <v>10</v>
      </c>
      <c r="H7" s="48">
        <f>VLOOKUP($B7,CLASS!$B$2:$R$362,7,FALSE)</f>
        <v>53</v>
      </c>
      <c r="I7" s="53">
        <f>IF(IF(H7,H7+$G7,0)&lt;=70,IF(H7,H7+$G7,0),70)</f>
        <v>63</v>
      </c>
      <c r="J7" s="48">
        <f>VLOOKUP($B7,CLASS!$B$2:$R$362,9,FALSE)</f>
        <v>35</v>
      </c>
      <c r="K7" s="53">
        <f>IF(IF(J7,J7+$G7,0)&lt;=70,IF(J7,J7+$G7,0),70)</f>
        <v>45</v>
      </c>
      <c r="L7" s="48">
        <f>VLOOKUP($B7,CLASS!$B$2:$R$362,11,FALSE)</f>
        <v>53</v>
      </c>
      <c r="M7" s="53">
        <f>IF(IF(L7,L7+$G7,0)&lt;=70,IF(L7,L7+$G7,0),70)</f>
        <v>63</v>
      </c>
      <c r="N7" s="48">
        <f>VLOOKUP($B7,CLASS!$B$2:$R$362,13,FALSE)</f>
        <v>31</v>
      </c>
      <c r="O7" s="53">
        <f>IF(IF(N7,N7+$G7,0)&lt;=70,IF(N7,N7+$G7,0),70)</f>
        <v>41</v>
      </c>
      <c r="P7" s="48">
        <f>VLOOKUP($B7,CLASS!$B$2:$R$362,15,FALSE)</f>
        <v>50</v>
      </c>
      <c r="Q7" s="53">
        <f>IF(IF(P7,P7+$G7,0)&lt;=70,IF(P7,P7+$G7,0),70)</f>
        <v>60</v>
      </c>
      <c r="R7" s="53">
        <f>I7+K7+M7+O7+Q7</f>
        <v>272</v>
      </c>
    </row>
    <row r="8" spans="1:19" s="50" customFormat="1" ht="15">
      <c r="A8" s="56" t="s">
        <v>126</v>
      </c>
      <c r="B8" s="56">
        <v>39</v>
      </c>
      <c r="C8" s="55" t="s">
        <v>162</v>
      </c>
      <c r="D8" s="48" t="s">
        <v>66</v>
      </c>
      <c r="E8" s="48" t="s">
        <v>218</v>
      </c>
      <c r="F8" s="48" t="s">
        <v>308</v>
      </c>
      <c r="G8" s="48">
        <v>5</v>
      </c>
      <c r="H8" s="48">
        <f>VLOOKUP($B8,CLASS!$B$2:$R$362,7,FALSE)</f>
        <v>55</v>
      </c>
      <c r="I8" s="53">
        <f>IF(IF(H8,H8+$G8,0)&lt;=70,IF(H8,H8+$G8,0),70)</f>
        <v>60</v>
      </c>
      <c r="J8" s="48">
        <f>VLOOKUP($B8,CLASS!$B$2:$R$362,9,FALSE)</f>
        <v>46</v>
      </c>
      <c r="K8" s="53">
        <f>IF(IF(J8,J8+$G8,0)&lt;=70,IF(J8,J8+$G8,0),70)</f>
        <v>51</v>
      </c>
      <c r="L8" s="48">
        <f>VLOOKUP($B8,CLASS!$B$2:$R$362,11,FALSE)</f>
        <v>55</v>
      </c>
      <c r="M8" s="53">
        <f>IF(IF(L8,L8+$G8,0)&lt;=70,IF(L8,L8+$G8,0),70)</f>
        <v>60</v>
      </c>
      <c r="N8" s="48">
        <f>VLOOKUP($B8,CLASS!$B$2:$R$362,13,FALSE)</f>
        <v>45</v>
      </c>
      <c r="O8" s="53">
        <f>IF(IF(N8,N8+$G8,0)&lt;=70,IF(N8,N8+$G8,0),70)</f>
        <v>50</v>
      </c>
      <c r="P8" s="48">
        <f>VLOOKUP($B8,CLASS!$B$2:$R$362,15,FALSE)</f>
        <v>41</v>
      </c>
      <c r="Q8" s="53">
        <f>IF(IF(P8,P8+$G8,0)&lt;=70,IF(P8,P8+$G8,0),70)</f>
        <v>46</v>
      </c>
      <c r="R8" s="53">
        <f>I8+K8+M8+O8+Q8</f>
        <v>267</v>
      </c>
      <c r="S8" s="51"/>
    </row>
    <row r="9" spans="1:19" ht="15">
      <c r="A9" s="56" t="s">
        <v>128</v>
      </c>
      <c r="B9" s="56">
        <v>51</v>
      </c>
      <c r="C9" s="55" t="s">
        <v>144</v>
      </c>
      <c r="D9" s="48" t="s">
        <v>77</v>
      </c>
      <c r="E9" s="48" t="s">
        <v>218</v>
      </c>
      <c r="F9" s="48" t="s">
        <v>308</v>
      </c>
      <c r="G9" s="48">
        <v>5</v>
      </c>
      <c r="H9" s="48">
        <f>VLOOKUP($B9,CLASS!$B$2:$R$362,7,FALSE)</f>
        <v>49</v>
      </c>
      <c r="I9" s="53">
        <f>IF(IF(H9,H9+$G9,0)&lt;=70,IF(H9,H9+$G9,0),70)</f>
        <v>54</v>
      </c>
      <c r="J9" s="48">
        <f>VLOOKUP($B9,CLASS!$B$2:$R$362,9,FALSE)</f>
        <v>46</v>
      </c>
      <c r="K9" s="53">
        <f>IF(IF(J9,J9+$G9,0)&lt;=70,IF(J9,J9+$G9,0),70)</f>
        <v>51</v>
      </c>
      <c r="L9" s="48">
        <f>VLOOKUP($B9,CLASS!$B$2:$R$362,11,FALSE)</f>
        <v>53</v>
      </c>
      <c r="M9" s="53">
        <f>IF(IF(L9,L9+$G9,0)&lt;=70,IF(L9,L9+$G9,0),70)</f>
        <v>58</v>
      </c>
      <c r="N9" s="48">
        <f>VLOOKUP($B9,CLASS!$B$2:$R$362,13,FALSE)</f>
        <v>44</v>
      </c>
      <c r="O9" s="53">
        <f>IF(IF(N9,N9+$G9,0)&lt;=70,IF(N9,N9+$G9,0),70)</f>
        <v>49</v>
      </c>
      <c r="P9" s="48">
        <f>VLOOKUP($B9,CLASS!$B$2:$R$362,15,FALSE)</f>
        <v>49</v>
      </c>
      <c r="Q9" s="53">
        <f>IF(IF(P9,P9+$G9,0)&lt;=70,IF(P9,P9+$G9,0),70)</f>
        <v>54</v>
      </c>
      <c r="R9" s="53">
        <f>I9+K9+M9+O9+Q9</f>
        <v>266</v>
      </c>
      <c r="S9" s="48"/>
    </row>
    <row r="10" spans="1:19" ht="15">
      <c r="A10" s="56" t="s">
        <v>226</v>
      </c>
      <c r="B10" s="56">
        <v>158</v>
      </c>
      <c r="C10" s="55" t="s">
        <v>284</v>
      </c>
      <c r="D10" s="48" t="s">
        <v>285</v>
      </c>
      <c r="E10" s="48" t="s">
        <v>217</v>
      </c>
      <c r="F10" s="48" t="s">
        <v>308</v>
      </c>
      <c r="G10" s="48">
        <v>0</v>
      </c>
      <c r="H10" s="48">
        <f>VLOOKUP($B10,CLASS!$B$2:$R$362,7,FALSE)</f>
        <v>61</v>
      </c>
      <c r="I10" s="53">
        <f>IF(IF(H10,H10+$G10,0)&lt;=70,IF(H10,H10+$G10,0),70)</f>
        <v>61</v>
      </c>
      <c r="J10" s="48">
        <f>VLOOKUP($B10,CLASS!$B$2:$R$362,9,FALSE)</f>
        <v>45</v>
      </c>
      <c r="K10" s="53">
        <f>IF(IF(J10,J10+$G10,0)&lt;=70,IF(J10,J10+$G10,0),70)</f>
        <v>45</v>
      </c>
      <c r="L10" s="48">
        <f>VLOOKUP($B10,CLASS!$B$2:$R$362,11,FALSE)</f>
        <v>58</v>
      </c>
      <c r="M10" s="53">
        <f>IF(IF(L10,L10+$G10,0)&lt;=70,IF(L10,L10+$G10,0),70)</f>
        <v>58</v>
      </c>
      <c r="N10" s="48">
        <f>VLOOKUP($B10,CLASS!$B$2:$R$362,13,FALSE)</f>
        <v>54</v>
      </c>
      <c r="O10" s="53">
        <f>IF(IF(N10,N10+$G10,0)&lt;=70,IF(N10,N10+$G10,0),70)</f>
        <v>54</v>
      </c>
      <c r="P10" s="48">
        <f>VLOOKUP($B10,CLASS!$B$2:$R$362,15,FALSE)</f>
        <v>46</v>
      </c>
      <c r="Q10" s="53">
        <f>IF(IF(P10,P10+$G10,0)&lt;=70,IF(P10,P10+$G10,0),70)</f>
        <v>46</v>
      </c>
      <c r="R10" s="53">
        <f>I10+K10+M10+O10+Q10</f>
        <v>264</v>
      </c>
      <c r="S10" s="48"/>
    </row>
    <row r="11" spans="1:19" ht="15">
      <c r="A11" s="56" t="s">
        <v>126</v>
      </c>
      <c r="B11" s="56">
        <v>141</v>
      </c>
      <c r="C11" s="55" t="s">
        <v>262</v>
      </c>
      <c r="D11" s="48" t="s">
        <v>263</v>
      </c>
      <c r="E11" s="48" t="s">
        <v>217</v>
      </c>
      <c r="F11" s="48" t="s">
        <v>308</v>
      </c>
      <c r="G11" s="48">
        <v>0</v>
      </c>
      <c r="H11" s="48">
        <f>VLOOKUP($B11,CLASS!$B$2:$R$362,7,FALSE)</f>
        <v>54</v>
      </c>
      <c r="I11" s="53">
        <f>IF(IF(H11,H11+$G11,0)&lt;=70,IF(H11,H11+$G11,0),70)</f>
        <v>54</v>
      </c>
      <c r="J11" s="48">
        <f>VLOOKUP($B11,CLASS!$B$2:$R$362,9,FALSE)</f>
        <v>56</v>
      </c>
      <c r="K11" s="53">
        <f>IF(IF(J11,J11+$G11,0)&lt;=70,IF(J11,J11+$G11,0),70)</f>
        <v>56</v>
      </c>
      <c r="L11" s="48">
        <f>VLOOKUP($B11,CLASS!$B$2:$R$362,11,FALSE)</f>
        <v>55</v>
      </c>
      <c r="M11" s="53">
        <f>IF(IF(L11,L11+$G11,0)&lt;=70,IF(L11,L11+$G11,0),70)</f>
        <v>55</v>
      </c>
      <c r="N11" s="48">
        <f>VLOOKUP($B11,CLASS!$B$2:$R$362,13,FALSE)</f>
        <v>50</v>
      </c>
      <c r="O11" s="53">
        <f>IF(IF(N11,N11+$G11,0)&lt;=70,IF(N11,N11+$G11,0),70)</f>
        <v>50</v>
      </c>
      <c r="P11" s="48">
        <f>VLOOKUP($B11,CLASS!$B$2:$R$362,15,FALSE)</f>
        <v>46</v>
      </c>
      <c r="Q11" s="53">
        <f>IF(IF(P11,P11+$G11,0)&lt;=70,IF(P11,P11+$G11,0),70)</f>
        <v>46</v>
      </c>
      <c r="R11" s="53">
        <f>I11+K11+M11+O11+Q11</f>
        <v>261</v>
      </c>
      <c r="S11" s="48"/>
    </row>
    <row r="12" spans="1:19" ht="15">
      <c r="A12" s="56" t="s">
        <v>226</v>
      </c>
      <c r="B12" s="56">
        <v>5</v>
      </c>
      <c r="C12" s="55" t="s">
        <v>176</v>
      </c>
      <c r="D12" s="48" t="s">
        <v>43</v>
      </c>
      <c r="E12" s="48" t="s">
        <v>217</v>
      </c>
      <c r="F12" s="48" t="s">
        <v>308</v>
      </c>
      <c r="G12" s="48">
        <v>0</v>
      </c>
      <c r="H12" s="48">
        <f>VLOOKUP($B12,CLASS!$B$2:$R$362,7,FALSE)</f>
        <v>58</v>
      </c>
      <c r="I12" s="53">
        <f>IF(IF(H12,H12+$G12,0)&lt;=70,IF(H12,H12+$G12,0),70)</f>
        <v>58</v>
      </c>
      <c r="J12" s="48">
        <f>VLOOKUP($B12,CLASS!$B$2:$R$362,9,FALSE)</f>
        <v>55</v>
      </c>
      <c r="K12" s="53">
        <f>IF(IF(J12,J12+$G12,0)&lt;=70,IF(J12,J12+$G12,0),70)</f>
        <v>55</v>
      </c>
      <c r="L12" s="48">
        <f>VLOOKUP($B12,CLASS!$B$2:$R$362,11,FALSE)</f>
        <v>51</v>
      </c>
      <c r="M12" s="53">
        <f>IF(IF(L12,L12+$G12,0)&lt;=70,IF(L12,L12+$G12,0),70)</f>
        <v>51</v>
      </c>
      <c r="N12" s="48">
        <f>VLOOKUP($B12,CLASS!$B$2:$R$362,13,FALSE)</f>
        <v>47</v>
      </c>
      <c r="O12" s="53">
        <f>IF(IF(N12,N12+$G12,0)&lt;=70,IF(N12,N12+$G12,0),70)</f>
        <v>47</v>
      </c>
      <c r="P12" s="48">
        <f>VLOOKUP($B12,CLASS!$B$2:$R$362,15,FALSE)</f>
        <v>50</v>
      </c>
      <c r="Q12" s="53">
        <f>IF(IF(P12,P12+$G12,0)&lt;=70,IF(P12,P12+$G12,0),70)</f>
        <v>50</v>
      </c>
      <c r="R12" s="53">
        <f>I12+K12+M12+O12+Q12</f>
        <v>261</v>
      </c>
      <c r="S12" s="48"/>
    </row>
    <row r="13" spans="1:19" ht="15">
      <c r="A13" s="56" t="s">
        <v>128</v>
      </c>
      <c r="B13" s="56">
        <v>34</v>
      </c>
      <c r="C13" s="55" t="s">
        <v>157</v>
      </c>
      <c r="D13" s="48" t="s">
        <v>62</v>
      </c>
      <c r="E13" s="48" t="s">
        <v>218</v>
      </c>
      <c r="F13" s="48" t="s">
        <v>310</v>
      </c>
      <c r="G13" s="48">
        <v>5</v>
      </c>
      <c r="H13" s="48">
        <f>VLOOKUP($B13,CLASS!$B$2:$R$362,7,FALSE)</f>
        <v>46</v>
      </c>
      <c r="I13" s="53">
        <f>IF(IF(H13,H13+$G13,0)&lt;=70,IF(H13,H13+$G13,0),70)</f>
        <v>51</v>
      </c>
      <c r="J13" s="48">
        <f>VLOOKUP($B13,CLASS!$B$2:$R$362,9,FALSE)</f>
        <v>43</v>
      </c>
      <c r="K13" s="53">
        <f>IF(IF(J13,J13+$G13,0)&lt;=70,IF(J13,J13+$G13,0),70)</f>
        <v>48</v>
      </c>
      <c r="L13" s="48">
        <f>VLOOKUP($B13,CLASS!$B$2:$R$362,11,FALSE)</f>
        <v>59</v>
      </c>
      <c r="M13" s="53">
        <f>IF(IF(L13,L13+$G13,0)&lt;=70,IF(L13,L13+$G13,0),70)</f>
        <v>64</v>
      </c>
      <c r="N13" s="48">
        <f>VLOOKUP($B13,CLASS!$B$2:$R$362,13,FALSE)</f>
        <v>43</v>
      </c>
      <c r="O13" s="53">
        <f>IF(IF(N13,N13+$G13,0)&lt;=70,IF(N13,N13+$G13,0),70)</f>
        <v>48</v>
      </c>
      <c r="P13" s="48">
        <f>VLOOKUP($B13,CLASS!$B$2:$R$362,15,FALSE)</f>
        <v>44</v>
      </c>
      <c r="Q13" s="53">
        <f>IF(IF(P13,P13+$G13,0)&lt;=70,IF(P13,P13+$G13,0),70)</f>
        <v>49</v>
      </c>
      <c r="R13" s="53">
        <f>I13+K13+M13+O13+Q13</f>
        <v>260</v>
      </c>
      <c r="S13" s="48"/>
    </row>
    <row r="14" spans="1:19" ht="15">
      <c r="A14" s="56" t="s">
        <v>226</v>
      </c>
      <c r="B14" s="56">
        <v>17</v>
      </c>
      <c r="C14" s="55" t="s">
        <v>250</v>
      </c>
      <c r="D14" s="48" t="s">
        <v>43</v>
      </c>
      <c r="E14" s="48" t="s">
        <v>217</v>
      </c>
      <c r="F14" s="48" t="s">
        <v>308</v>
      </c>
      <c r="G14" s="48">
        <v>0</v>
      </c>
      <c r="H14" s="48">
        <f>VLOOKUP($B14,CLASS!$B$2:$R$362,7,FALSE)</f>
        <v>60</v>
      </c>
      <c r="I14" s="53">
        <f>IF(IF(H14,H14+$G14,0)&lt;=70,IF(H14,H14+$G14,0),70)</f>
        <v>60</v>
      </c>
      <c r="J14" s="48">
        <f>VLOOKUP($B14,CLASS!$B$2:$R$362,9,FALSE)</f>
        <v>43</v>
      </c>
      <c r="K14" s="53">
        <f>IF(IF(J14,J14+$G14,0)&lt;=70,IF(J14,J14+$G14,0),70)</f>
        <v>43</v>
      </c>
      <c r="L14" s="48">
        <f>VLOOKUP($B14,CLASS!$B$2:$R$362,11,FALSE)</f>
        <v>59</v>
      </c>
      <c r="M14" s="53">
        <f>IF(IF(L14,L14+$G14,0)&lt;=70,IF(L14,L14+$G14,0),70)</f>
        <v>59</v>
      </c>
      <c r="N14" s="48">
        <f>VLOOKUP($B14,CLASS!$B$2:$R$362,13,FALSE)</f>
        <v>52</v>
      </c>
      <c r="O14" s="53">
        <f>IF(IF(N14,N14+$G14,0)&lt;=70,IF(N14,N14+$G14,0),70)</f>
        <v>52</v>
      </c>
      <c r="P14" s="48">
        <f>VLOOKUP($B14,CLASS!$B$2:$R$362,15,FALSE)</f>
        <v>40</v>
      </c>
      <c r="Q14" s="53">
        <f>IF(IF(P14,P14+$G14,0)&lt;=70,IF(P14,P14+$G14,0),70)</f>
        <v>40</v>
      </c>
      <c r="R14" s="53">
        <f>I14+K14+M14+O14+Q14</f>
        <v>254</v>
      </c>
      <c r="S14" s="48"/>
    </row>
    <row r="15" spans="1:19" ht="15">
      <c r="A15" s="56" t="s">
        <v>226</v>
      </c>
      <c r="B15" s="56">
        <v>91</v>
      </c>
      <c r="C15" s="50" t="s">
        <v>196</v>
      </c>
      <c r="D15" s="48" t="s">
        <v>103</v>
      </c>
      <c r="E15" s="48" t="s">
        <v>219</v>
      </c>
      <c r="F15" s="48" t="s">
        <v>311</v>
      </c>
      <c r="G15" s="48">
        <v>10</v>
      </c>
      <c r="H15" s="48">
        <f>VLOOKUP($B15,CLASS!$B$2:$R$362,7,FALSE)</f>
        <v>52</v>
      </c>
      <c r="I15" s="53">
        <f>IF(IF(H15,H15+$G15,0)&lt;=70,IF(H15,H15+$G15,0),70)</f>
        <v>62</v>
      </c>
      <c r="J15" s="48">
        <f>VLOOKUP($B15,CLASS!$B$2:$R$362,9,FALSE)</f>
        <v>40</v>
      </c>
      <c r="K15" s="53">
        <f>IF(IF(J15,J15+$G15,0)&lt;=70,IF(J15,J15+$G15,0),70)</f>
        <v>50</v>
      </c>
      <c r="L15" s="48">
        <f>VLOOKUP($B15,CLASS!$B$2:$R$362,11,FALSE)</f>
        <v>45</v>
      </c>
      <c r="M15" s="53">
        <f>IF(IF(L15,L15+$G15,0)&lt;=70,IF(L15,L15+$G15,0),70)</f>
        <v>55</v>
      </c>
      <c r="N15" s="48">
        <f>VLOOKUP($B15,CLASS!$B$2:$R$362,13,FALSE)</f>
        <v>34</v>
      </c>
      <c r="O15" s="53">
        <f>IF(IF(N15,N15+$G15,0)&lt;=70,IF(N15,N15+$G15,0),70)</f>
        <v>44</v>
      </c>
      <c r="P15" s="48">
        <f>VLOOKUP($B15,CLASS!$B$2:$R$362,15,FALSE)</f>
        <v>33</v>
      </c>
      <c r="Q15" s="53">
        <f>IF(IF(P15,P15+$G15,0)&lt;=70,IF(P15,P15+$G15,0),70)</f>
        <v>43</v>
      </c>
      <c r="R15" s="53">
        <f>I15+K15+M15+O15+Q15</f>
        <v>254</v>
      </c>
      <c r="S15" s="48"/>
    </row>
    <row r="16" spans="1:18" ht="15">
      <c r="A16" s="56" t="s">
        <v>127</v>
      </c>
      <c r="B16" s="56">
        <v>25</v>
      </c>
      <c r="C16" s="55" t="s">
        <v>131</v>
      </c>
      <c r="D16" s="48" t="s">
        <v>31</v>
      </c>
      <c r="E16" s="48" t="s">
        <v>218</v>
      </c>
      <c r="F16" s="48" t="s">
        <v>308</v>
      </c>
      <c r="G16" s="48">
        <v>5</v>
      </c>
      <c r="H16" s="48">
        <f>VLOOKUP($B16,CLASS!$B$2:$R$362,7,FALSE)</f>
        <v>46</v>
      </c>
      <c r="I16" s="53">
        <f>IF(IF(H16,H16+$G16,0)&lt;=70,IF(H16,H16+$G16,0),70)</f>
        <v>51</v>
      </c>
      <c r="J16" s="48">
        <f>VLOOKUP($B16,CLASS!$B$2:$R$362,9,FALSE)</f>
        <v>34</v>
      </c>
      <c r="K16" s="53">
        <f>IF(IF(J16,J16+$G16,0)&lt;=70,IF(J16,J16+$G16,0),70)</f>
        <v>39</v>
      </c>
      <c r="L16" s="48">
        <f>VLOOKUP($B16,CLASS!$B$2:$R$362,11,FALSE)</f>
        <v>47</v>
      </c>
      <c r="M16" s="53">
        <f>IF(IF(L16,L16+$G16,0)&lt;=70,IF(L16,L16+$G16,0),70)</f>
        <v>52</v>
      </c>
      <c r="N16" s="48">
        <f>VLOOKUP($B16,CLASS!$B$2:$R$362,13,FALSE)</f>
        <v>48</v>
      </c>
      <c r="O16" s="53">
        <f>IF(IF(N16,N16+$G16,0)&lt;=70,IF(N16,N16+$G16,0),70)</f>
        <v>53</v>
      </c>
      <c r="P16" s="48">
        <f>VLOOKUP($B16,CLASS!$B$2:$R$362,15,FALSE)</f>
        <v>54</v>
      </c>
      <c r="Q16" s="53">
        <f>IF(IF(P16,P16+$G16,0)&lt;=70,IF(P16,P16+$G16,0),70)</f>
        <v>59</v>
      </c>
      <c r="R16" s="53">
        <f>I16+K16+M16+O16+Q16</f>
        <v>254</v>
      </c>
    </row>
    <row r="17" spans="1:19" ht="15">
      <c r="A17" s="56" t="s">
        <v>128</v>
      </c>
      <c r="B17" s="56">
        <v>18</v>
      </c>
      <c r="C17" s="50" t="s">
        <v>144</v>
      </c>
      <c r="D17" s="48" t="s">
        <v>52</v>
      </c>
      <c r="E17" s="48" t="s">
        <v>217</v>
      </c>
      <c r="F17" s="48" t="s">
        <v>308</v>
      </c>
      <c r="G17" s="48">
        <v>0</v>
      </c>
      <c r="H17" s="48">
        <f>VLOOKUP($B17,CLASS!$B$2:$R$362,7,FALSE)</f>
        <v>50</v>
      </c>
      <c r="I17" s="53">
        <f>IF(IF(H17,H17+$G17,0)&lt;=70,IF(H17,H17+$G17,0),70)</f>
        <v>50</v>
      </c>
      <c r="J17" s="48">
        <f>VLOOKUP($B17,CLASS!$B$2:$R$362,9,FALSE)</f>
        <v>48</v>
      </c>
      <c r="K17" s="53">
        <f>IF(IF(J17,J17+$G17,0)&lt;=70,IF(J17,J17+$G17,0),70)</f>
        <v>48</v>
      </c>
      <c r="L17" s="48">
        <f>VLOOKUP($B17,CLASS!$B$2:$R$362,11,FALSE)</f>
        <v>55</v>
      </c>
      <c r="M17" s="53">
        <f>IF(IF(L17,L17+$G17,0)&lt;=70,IF(L17,L17+$G17,0),70)</f>
        <v>55</v>
      </c>
      <c r="N17" s="48">
        <f>VLOOKUP($B17,CLASS!$B$2:$R$362,13,FALSE)</f>
        <v>50</v>
      </c>
      <c r="O17" s="53">
        <f>IF(IF(N17,N17+$G17,0)&lt;=70,IF(N17,N17+$G17,0),70)</f>
        <v>50</v>
      </c>
      <c r="P17" s="48">
        <f>VLOOKUP($B17,CLASS!$B$2:$R$362,15,FALSE)</f>
        <v>50</v>
      </c>
      <c r="Q17" s="53">
        <f>IF(IF(P17,P17+$G17,0)&lt;=70,IF(P17,P17+$G17,0),70)</f>
        <v>50</v>
      </c>
      <c r="R17" s="53">
        <f>I17+K17+M17+O17+Q17</f>
        <v>253</v>
      </c>
      <c r="S17" s="48"/>
    </row>
    <row r="18" spans="1:18" ht="15">
      <c r="A18" s="56" t="s">
        <v>128</v>
      </c>
      <c r="B18" s="56">
        <v>58</v>
      </c>
      <c r="C18" s="55" t="s">
        <v>176</v>
      </c>
      <c r="D18" s="48" t="s">
        <v>82</v>
      </c>
      <c r="E18" s="48" t="s">
        <v>218</v>
      </c>
      <c r="F18" s="48" t="s">
        <v>308</v>
      </c>
      <c r="G18" s="48">
        <v>5</v>
      </c>
      <c r="H18" s="48">
        <f>VLOOKUP($B18,CLASS!$B$2:$R$362,7,FALSE)</f>
        <v>51</v>
      </c>
      <c r="I18" s="53">
        <f>IF(IF(H18,H18+$G18,0)&lt;=70,IF(H18,H18+$G18,0),70)</f>
        <v>56</v>
      </c>
      <c r="J18" s="48">
        <f>VLOOKUP($B18,CLASS!$B$2:$R$362,9,FALSE)</f>
        <v>44</v>
      </c>
      <c r="K18" s="53">
        <f>IF(IF(J18,J18+$G18,0)&lt;=70,IF(J18,J18+$G18,0),70)</f>
        <v>49</v>
      </c>
      <c r="L18" s="48">
        <f>VLOOKUP($B18,CLASS!$B$2:$R$362,11,FALSE)</f>
        <v>56</v>
      </c>
      <c r="M18" s="53">
        <f>IF(IF(L18,L18+$G18,0)&lt;=70,IF(L18,L18+$G18,0),70)</f>
        <v>61</v>
      </c>
      <c r="N18" s="48">
        <f>VLOOKUP($B18,CLASS!$B$2:$R$362,13,FALSE)</f>
        <v>38</v>
      </c>
      <c r="O18" s="53">
        <f>IF(IF(N18,N18+$G18,0)&lt;=70,IF(N18,N18+$G18,0),70)</f>
        <v>43</v>
      </c>
      <c r="P18" s="48">
        <f>VLOOKUP($B18,CLASS!$B$2:$R$362,15,FALSE)</f>
        <v>38</v>
      </c>
      <c r="Q18" s="53">
        <f>IF(IF(P18,P18+$G18,0)&lt;=70,IF(P18,P18+$G18,0),70)</f>
        <v>43</v>
      </c>
      <c r="R18" s="53">
        <f>I18+K18+M18+O18+Q18</f>
        <v>252</v>
      </c>
    </row>
    <row r="19" spans="1:19" ht="15">
      <c r="A19" s="56" t="s">
        <v>127</v>
      </c>
      <c r="B19" s="56">
        <v>138</v>
      </c>
      <c r="C19" s="55" t="s">
        <v>258</v>
      </c>
      <c r="D19" s="48" t="s">
        <v>255</v>
      </c>
      <c r="E19" s="48" t="s">
        <v>217</v>
      </c>
      <c r="F19" s="48" t="s">
        <v>308</v>
      </c>
      <c r="G19" s="48">
        <v>0</v>
      </c>
      <c r="H19" s="48">
        <f>VLOOKUP($B19,CLASS!$B$2:$R$362,7,FALSE)</f>
        <v>55</v>
      </c>
      <c r="I19" s="53">
        <f>IF(IF(H19,H19+$G19,0)&lt;=70,IF(H19,H19+$G19,0),70)</f>
        <v>55</v>
      </c>
      <c r="J19" s="48">
        <f>VLOOKUP($B19,CLASS!$B$2:$R$362,9,FALSE)</f>
        <v>45</v>
      </c>
      <c r="K19" s="53">
        <f>IF(IF(J19,J19+$G19,0)&lt;=70,IF(J19,J19+$G19,0),70)</f>
        <v>45</v>
      </c>
      <c r="L19" s="48">
        <f>VLOOKUP($B19,CLASS!$B$2:$R$362,11,FALSE)</f>
        <v>57</v>
      </c>
      <c r="M19" s="53">
        <f>IF(IF(L19,L19+$G19,0)&lt;=70,IF(L19,L19+$G19,0),70)</f>
        <v>57</v>
      </c>
      <c r="N19" s="48">
        <f>VLOOKUP($B19,CLASS!$B$2:$R$362,13,FALSE)</f>
        <v>42</v>
      </c>
      <c r="O19" s="53">
        <f>IF(IF(N19,N19+$G19,0)&lt;=70,IF(N19,N19+$G19,0),70)</f>
        <v>42</v>
      </c>
      <c r="P19" s="48">
        <f>VLOOKUP($B19,CLASS!$B$2:$R$362,15,FALSE)</f>
        <v>49</v>
      </c>
      <c r="Q19" s="53">
        <f>IF(IF(P19,P19+$G19,0)&lt;=70,IF(P19,P19+$G19,0),70)</f>
        <v>49</v>
      </c>
      <c r="R19" s="53">
        <f>I19+K19+M19+O19+Q19</f>
        <v>248</v>
      </c>
      <c r="S19" s="48"/>
    </row>
    <row r="20" spans="1:18" ht="15">
      <c r="A20" s="56" t="s">
        <v>127</v>
      </c>
      <c r="B20" s="56">
        <v>47</v>
      </c>
      <c r="C20" s="55" t="s">
        <v>168</v>
      </c>
      <c r="D20" s="48" t="s">
        <v>73</v>
      </c>
      <c r="E20" s="48" t="s">
        <v>218</v>
      </c>
      <c r="F20" s="48" t="s">
        <v>308</v>
      </c>
      <c r="G20" s="48">
        <v>5</v>
      </c>
      <c r="H20" s="48">
        <f>VLOOKUP($B20,CLASS!$B$2:$R$362,7,FALSE)</f>
        <v>49</v>
      </c>
      <c r="I20" s="53">
        <f>IF(IF(H20,H20+$G20,0)&lt;=70,IF(H20,H20+$G20,0),70)</f>
        <v>54</v>
      </c>
      <c r="J20" s="48">
        <f>VLOOKUP($B20,CLASS!$B$2:$R$362,9,FALSE)</f>
        <v>42</v>
      </c>
      <c r="K20" s="53">
        <f>IF(IF(J20,J20+$G20,0)&lt;=70,IF(J20,J20+$G20,0),70)</f>
        <v>47</v>
      </c>
      <c r="L20" s="48">
        <f>VLOOKUP($B20,CLASS!$B$2:$R$362,11,FALSE)</f>
        <v>53</v>
      </c>
      <c r="M20" s="53">
        <f>IF(IF(L20,L20+$G20,0)&lt;=70,IF(L20,L20+$G20,0),70)</f>
        <v>58</v>
      </c>
      <c r="N20" s="48">
        <f>VLOOKUP($B20,CLASS!$B$2:$R$362,13,FALSE)</f>
        <v>32</v>
      </c>
      <c r="O20" s="53">
        <f>IF(IF(N20,N20+$G20,0)&lt;=70,IF(N20,N20+$G20,0),70)</f>
        <v>37</v>
      </c>
      <c r="P20" s="48">
        <f>VLOOKUP($B20,CLASS!$B$2:$R$362,15,FALSE)</f>
        <v>47</v>
      </c>
      <c r="Q20" s="53">
        <f>IF(IF(P20,P20+$G20,0)&lt;=70,IF(P20,P20+$G20,0),70)</f>
        <v>52</v>
      </c>
      <c r="R20" s="53">
        <f>I20+K20+M20+O20+Q20</f>
        <v>248</v>
      </c>
    </row>
    <row r="21" spans="1:18" ht="15">
      <c r="A21" s="56" t="s">
        <v>126</v>
      </c>
      <c r="B21" s="56">
        <v>83</v>
      </c>
      <c r="C21" s="55" t="s">
        <v>216</v>
      </c>
      <c r="D21" s="48" t="s">
        <v>97</v>
      </c>
      <c r="E21" s="48" t="s">
        <v>219</v>
      </c>
      <c r="F21" s="48" t="s">
        <v>311</v>
      </c>
      <c r="G21" s="48">
        <v>10</v>
      </c>
      <c r="H21" s="48">
        <f>VLOOKUP($B21,CLASS!$B$2:$R$362,7,FALSE)</f>
        <v>44</v>
      </c>
      <c r="I21" s="53">
        <f>IF(IF(H21,H21+$G21,0)&lt;=70,IF(H21,H21+$G21,0),70)</f>
        <v>54</v>
      </c>
      <c r="J21" s="48">
        <f>VLOOKUP($B21,CLASS!$B$2:$R$362,9,FALSE)</f>
        <v>37</v>
      </c>
      <c r="K21" s="53">
        <f>IF(IF(J21,J21+$G21,0)&lt;=70,IF(J21,J21+$G21,0),70)</f>
        <v>47</v>
      </c>
      <c r="L21" s="48">
        <f>VLOOKUP($B21,CLASS!$B$2:$R$362,11,FALSE)</f>
        <v>36</v>
      </c>
      <c r="M21" s="53">
        <f>IF(IF(L21,L21+$G21,0)&lt;=70,IF(L21,L21+$G21,0),70)</f>
        <v>46</v>
      </c>
      <c r="N21" s="48">
        <f>VLOOKUP($B21,CLASS!$B$2:$R$362,13,FALSE)</f>
        <v>37</v>
      </c>
      <c r="O21" s="53">
        <f>IF(IF(N21,N21+$G21,0)&lt;=70,IF(N21,N21+$G21,0),70)</f>
        <v>47</v>
      </c>
      <c r="P21" s="48">
        <f>VLOOKUP($B21,CLASS!$B$2:$R$362,15,FALSE)</f>
        <v>38</v>
      </c>
      <c r="Q21" s="53">
        <f>IF(IF(P21,P21+$G21,0)&lt;=70,IF(P21,P21+$G21,0),70)</f>
        <v>48</v>
      </c>
      <c r="R21" s="53">
        <f>I21+K21+M21+O21+Q21</f>
        <v>242</v>
      </c>
    </row>
    <row r="22" spans="1:19" ht="15">
      <c r="A22" s="56" t="s">
        <v>128</v>
      </c>
      <c r="B22" s="56">
        <v>67</v>
      </c>
      <c r="C22" s="50" t="s">
        <v>183</v>
      </c>
      <c r="D22" s="48" t="s">
        <v>22</v>
      </c>
      <c r="E22" s="48" t="s">
        <v>218</v>
      </c>
      <c r="F22" s="48" t="s">
        <v>310</v>
      </c>
      <c r="G22" s="48">
        <v>5</v>
      </c>
      <c r="H22" s="48">
        <f>VLOOKUP($B22,CLASS!$B$2:$R$362,7,FALSE)</f>
        <v>39</v>
      </c>
      <c r="I22" s="53">
        <f>IF(IF(H22,H22+$G22,0)&lt;=70,IF(H22,H22+$G22,0),70)</f>
        <v>44</v>
      </c>
      <c r="J22" s="48">
        <f>VLOOKUP($B22,CLASS!$B$2:$R$362,9,FALSE)</f>
        <v>41</v>
      </c>
      <c r="K22" s="53">
        <f>IF(IF(J22,J22+$G22,0)&lt;=70,IF(J22,J22+$G22,0),70)</f>
        <v>46</v>
      </c>
      <c r="L22" s="48">
        <f>VLOOKUP($B22,CLASS!$B$2:$R$362,11,FALSE)</f>
        <v>51</v>
      </c>
      <c r="M22" s="53">
        <f>IF(IF(L22,L22+$G22,0)&lt;=70,IF(L22,L22+$G22,0),70)</f>
        <v>56</v>
      </c>
      <c r="N22" s="48">
        <f>VLOOKUP($B22,CLASS!$B$2:$R$362,13,FALSE)</f>
        <v>35</v>
      </c>
      <c r="O22" s="53">
        <f>IF(IF(N22,N22+$G22,0)&lt;=70,IF(N22,N22+$G22,0),70)</f>
        <v>40</v>
      </c>
      <c r="P22" s="48">
        <f>VLOOKUP($B22,CLASS!$B$2:$R$362,15,FALSE)</f>
        <v>44</v>
      </c>
      <c r="Q22" s="53">
        <f>IF(IF(P22,P22+$G22,0)&lt;=70,IF(P22,P22+$G22,0),70)</f>
        <v>49</v>
      </c>
      <c r="R22" s="53">
        <f>I22+K22+M22+O22+Q22</f>
        <v>235</v>
      </c>
      <c r="S22" s="48"/>
    </row>
    <row r="23" spans="1:18" ht="15">
      <c r="A23" s="56" t="s">
        <v>128</v>
      </c>
      <c r="B23" s="56">
        <v>55</v>
      </c>
      <c r="C23" s="55" t="s">
        <v>173</v>
      </c>
      <c r="D23" s="48" t="s">
        <v>80</v>
      </c>
      <c r="E23" s="48" t="s">
        <v>218</v>
      </c>
      <c r="F23" s="48" t="s">
        <v>308</v>
      </c>
      <c r="G23" s="48">
        <v>5</v>
      </c>
      <c r="H23" s="48">
        <f>VLOOKUP($B23,CLASS!$B$2:$R$362,7,FALSE)</f>
        <v>46</v>
      </c>
      <c r="I23" s="53">
        <f>IF(IF(H23,H23+$G23,0)&lt;=70,IF(H23,H23+$G23,0),70)</f>
        <v>51</v>
      </c>
      <c r="J23" s="48">
        <f>VLOOKUP($B23,CLASS!$B$2:$R$362,9,FALSE)</f>
        <v>41</v>
      </c>
      <c r="K23" s="53">
        <f>IF(IF(J23,J23+$G23,0)&lt;=70,IF(J23,J23+$G23,0),70)</f>
        <v>46</v>
      </c>
      <c r="L23" s="48">
        <f>VLOOKUP($B23,CLASS!$B$2:$R$362,11,FALSE)</f>
        <v>42</v>
      </c>
      <c r="M23" s="53">
        <f>IF(IF(L23,L23+$G23,0)&lt;=70,IF(L23,L23+$G23,0),70)</f>
        <v>47</v>
      </c>
      <c r="N23" s="48">
        <f>VLOOKUP($B23,CLASS!$B$2:$R$362,13,FALSE)</f>
        <v>43</v>
      </c>
      <c r="O23" s="53">
        <f>IF(IF(N23,N23+$G23,0)&lt;=70,IF(N23,N23+$G23,0),70)</f>
        <v>48</v>
      </c>
      <c r="P23" s="48">
        <f>VLOOKUP($B23,CLASS!$B$2:$R$362,15,FALSE)</f>
        <v>37</v>
      </c>
      <c r="Q23" s="53">
        <f>IF(IF(P23,P23+$G23,0)&lt;=70,IF(P23,P23+$G23,0),70)</f>
        <v>42</v>
      </c>
      <c r="R23" s="53">
        <f>I23+K23+M23+O23+Q23</f>
        <v>234</v>
      </c>
    </row>
    <row r="24" spans="1:18" ht="15">
      <c r="A24" s="56" t="s">
        <v>127</v>
      </c>
      <c r="B24" s="56">
        <v>130</v>
      </c>
      <c r="C24" s="55" t="s">
        <v>235</v>
      </c>
      <c r="D24" s="48" t="s">
        <v>236</v>
      </c>
      <c r="E24" s="48" t="s">
        <v>217</v>
      </c>
      <c r="F24" s="50" t="s">
        <v>308</v>
      </c>
      <c r="G24" s="48">
        <v>0</v>
      </c>
      <c r="H24" s="48">
        <f>VLOOKUP($B24,CLASS!$B$2:$R$362,7,FALSE)</f>
        <v>54</v>
      </c>
      <c r="I24" s="53">
        <f>IF(IF(H24,H24+$G24,0)&lt;=70,IF(H24,H24+$G24,0),70)</f>
        <v>54</v>
      </c>
      <c r="J24" s="48">
        <f>VLOOKUP($B24,CLASS!$B$2:$R$362,9,FALSE)</f>
        <v>42</v>
      </c>
      <c r="K24" s="53">
        <f>IF(IF(J24,J24+$G24,0)&lt;=70,IF(J24,J24+$G24,0),70)</f>
        <v>42</v>
      </c>
      <c r="L24" s="48">
        <f>VLOOKUP($B24,CLASS!$B$2:$R$362,11,FALSE)</f>
        <v>51</v>
      </c>
      <c r="M24" s="53">
        <f>IF(IF(L24,L24+$G24,0)&lt;=70,IF(L24,L24+$G24,0),70)</f>
        <v>51</v>
      </c>
      <c r="N24" s="48">
        <f>VLOOKUP($B24,CLASS!$B$2:$R$362,13,FALSE)</f>
        <v>43</v>
      </c>
      <c r="O24" s="53">
        <f>IF(IF(N24,N24+$G24,0)&lt;=70,IF(N24,N24+$G24,0),70)</f>
        <v>43</v>
      </c>
      <c r="P24" s="48">
        <f>VLOOKUP($B24,CLASS!$B$2:$R$362,15,FALSE)</f>
        <v>40</v>
      </c>
      <c r="Q24" s="53">
        <f>IF(IF(P24,P24+$G24,0)&lt;=70,IF(P24,P24+$G24,0),70)</f>
        <v>40</v>
      </c>
      <c r="R24" s="53">
        <f>I24+K24+M24+O24+Q24</f>
        <v>230</v>
      </c>
    </row>
    <row r="25" spans="1:19" ht="15">
      <c r="A25" s="56" t="s">
        <v>226</v>
      </c>
      <c r="B25" s="56">
        <v>57</v>
      </c>
      <c r="C25" s="55" t="s">
        <v>175</v>
      </c>
      <c r="D25" s="48" t="s">
        <v>81</v>
      </c>
      <c r="E25" s="48" t="s">
        <v>218</v>
      </c>
      <c r="F25" s="48" t="s">
        <v>308</v>
      </c>
      <c r="G25" s="48">
        <v>5</v>
      </c>
      <c r="H25" s="48">
        <f>VLOOKUP($B25,CLASS!$B$2:$R$362,7,FALSE)</f>
        <v>47</v>
      </c>
      <c r="I25" s="53">
        <f>IF(IF(H25,H25+$G25,0)&lt;=70,IF(H25,H25+$G25,0),70)</f>
        <v>52</v>
      </c>
      <c r="J25" s="48">
        <f>VLOOKUP($B25,CLASS!$B$2:$R$362,9,FALSE)</f>
        <v>37</v>
      </c>
      <c r="K25" s="53">
        <f>IF(IF(J25,J25+$G25,0)&lt;=70,IF(J25,J25+$G25,0),70)</f>
        <v>42</v>
      </c>
      <c r="L25" s="48">
        <f>VLOOKUP($B25,CLASS!$B$2:$R$362,11,FALSE)</f>
        <v>38</v>
      </c>
      <c r="M25" s="53">
        <f>IF(IF(L25,L25+$G25,0)&lt;=70,IF(L25,L25+$G25,0),70)</f>
        <v>43</v>
      </c>
      <c r="N25" s="48">
        <f>VLOOKUP($B25,CLASS!$B$2:$R$362,13,FALSE)</f>
        <v>39</v>
      </c>
      <c r="O25" s="53">
        <f>IF(IF(N25,N25+$G25,0)&lt;=70,IF(N25,N25+$G25,0),70)</f>
        <v>44</v>
      </c>
      <c r="P25" s="48">
        <f>VLOOKUP($B25,CLASS!$B$2:$R$362,15,FALSE)</f>
        <v>42</v>
      </c>
      <c r="Q25" s="53">
        <f>IF(IF(P25,P25+$G25,0)&lt;=70,IF(P25,P25+$G25,0),70)</f>
        <v>47</v>
      </c>
      <c r="R25" s="53">
        <f>I25+K25+M25+O25+Q25</f>
        <v>228</v>
      </c>
      <c r="S25" s="48"/>
    </row>
    <row r="26" spans="1:18" ht="15">
      <c r="A26" s="56" t="s">
        <v>127</v>
      </c>
      <c r="B26" s="56">
        <v>60</v>
      </c>
      <c r="C26" s="50" t="s">
        <v>178</v>
      </c>
      <c r="D26" s="48" t="s">
        <v>246</v>
      </c>
      <c r="E26" s="48" t="s">
        <v>218</v>
      </c>
      <c r="F26" s="48" t="s">
        <v>311</v>
      </c>
      <c r="G26" s="48">
        <v>5</v>
      </c>
      <c r="H26" s="48">
        <f>VLOOKUP($B26,CLASS!$B$2:$R$362,7,FALSE)</f>
        <v>46</v>
      </c>
      <c r="I26" s="53">
        <f>IF(IF(H26,H26+$G26,0)&lt;=70,IF(H26,H26+$G26,0),70)</f>
        <v>51</v>
      </c>
      <c r="J26" s="48">
        <f>VLOOKUP($B26,CLASS!$B$2:$R$362,9,FALSE)</f>
        <v>35</v>
      </c>
      <c r="K26" s="53">
        <f>IF(IF(J26,J26+$G26,0)&lt;=70,IF(J26,J26+$G26,0),70)</f>
        <v>40</v>
      </c>
      <c r="L26" s="48">
        <f>VLOOKUP($B26,CLASS!$B$2:$R$362,11,FALSE)</f>
        <v>45</v>
      </c>
      <c r="M26" s="53">
        <f>IF(IF(L26,L26+$G26,0)&lt;=70,IF(L26,L26+$G26,0),70)</f>
        <v>50</v>
      </c>
      <c r="N26" s="48">
        <f>VLOOKUP($B26,CLASS!$B$2:$R$362,13,FALSE)</f>
        <v>35</v>
      </c>
      <c r="O26" s="53">
        <f>IF(IF(N26,N26+$G26,0)&lt;=70,IF(N26,N26+$G26,0),70)</f>
        <v>40</v>
      </c>
      <c r="P26" s="48">
        <f>VLOOKUP($B26,CLASS!$B$2:$R$362,15,FALSE)</f>
        <v>36</v>
      </c>
      <c r="Q26" s="53">
        <f>IF(IF(P26,P26+$G26,0)&lt;=70,IF(P26,P26+$G26,0),70)</f>
        <v>41</v>
      </c>
      <c r="R26" s="53">
        <f>I26+K26+M26+O26+Q26</f>
        <v>222</v>
      </c>
    </row>
    <row r="27" spans="1:19" ht="15">
      <c r="A27" s="56" t="s">
        <v>128</v>
      </c>
      <c r="B27" s="56">
        <v>66</v>
      </c>
      <c r="C27" s="55" t="s">
        <v>182</v>
      </c>
      <c r="D27" s="48" t="s">
        <v>61</v>
      </c>
      <c r="E27" s="48" t="s">
        <v>218</v>
      </c>
      <c r="F27" s="48" t="s">
        <v>308</v>
      </c>
      <c r="G27" s="48">
        <v>5</v>
      </c>
      <c r="H27" s="48">
        <f>VLOOKUP($B27,CLASS!$B$2:$R$362,7,FALSE)</f>
        <v>43</v>
      </c>
      <c r="I27" s="53">
        <f>IF(IF(H27,H27+$G27,0)&lt;=70,IF(H27,H27+$G27,0),70)</f>
        <v>48</v>
      </c>
      <c r="J27" s="48">
        <f>VLOOKUP($B27,CLASS!$B$2:$R$362,9,FALSE)</f>
        <v>30</v>
      </c>
      <c r="K27" s="53">
        <f>IF(IF(J27,J27+$G27,0)&lt;=70,IF(J27,J27+$G27,0),70)</f>
        <v>35</v>
      </c>
      <c r="L27" s="48">
        <f>VLOOKUP($B27,CLASS!$B$2:$R$362,11,FALSE)</f>
        <v>41</v>
      </c>
      <c r="M27" s="53">
        <f>IF(IF(L27,L27+$G27,0)&lt;=70,IF(L27,L27+$G27,0),70)</f>
        <v>46</v>
      </c>
      <c r="N27" s="48">
        <f>VLOOKUP($B27,CLASS!$B$2:$R$362,13,FALSE)</f>
        <v>44</v>
      </c>
      <c r="O27" s="53">
        <f>IF(IF(N27,N27+$G27,0)&lt;=70,IF(N27,N27+$G27,0),70)</f>
        <v>49</v>
      </c>
      <c r="P27" s="48">
        <f>VLOOKUP($B27,CLASS!$B$2:$R$362,15,FALSE)</f>
        <v>36</v>
      </c>
      <c r="Q27" s="53">
        <f>IF(IF(P27,P27+$G27,0)&lt;=70,IF(P27,P27+$G27,0),70)</f>
        <v>41</v>
      </c>
      <c r="R27" s="53">
        <f>I27+K27+M27+O27+Q27</f>
        <v>219</v>
      </c>
      <c r="S27" s="48"/>
    </row>
    <row r="28" spans="1:19" ht="15">
      <c r="A28" s="56" t="s">
        <v>128</v>
      </c>
      <c r="B28" s="56">
        <v>52</v>
      </c>
      <c r="C28" s="55" t="s">
        <v>171</v>
      </c>
      <c r="D28" s="48" t="s">
        <v>78</v>
      </c>
      <c r="E28" s="48" t="s">
        <v>218</v>
      </c>
      <c r="F28" s="48" t="s">
        <v>308</v>
      </c>
      <c r="G28" s="48">
        <v>5</v>
      </c>
      <c r="H28" s="48">
        <f>VLOOKUP($B28,CLASS!$B$2:$R$362,7,FALSE)</f>
        <v>50</v>
      </c>
      <c r="I28" s="53">
        <f>IF(IF(H28,H28+$G28,0)&lt;=70,IF(H28,H28+$G28,0),70)</f>
        <v>55</v>
      </c>
      <c r="J28" s="48">
        <f>VLOOKUP($B28,CLASS!$B$2:$R$362,9,FALSE)</f>
        <v>0</v>
      </c>
      <c r="K28" s="53">
        <f>IF(IF(J28,J28+$G28,0)&lt;=70,IF(J28,J28+$G28,0),70)</f>
        <v>0</v>
      </c>
      <c r="L28" s="48">
        <f>VLOOKUP($B28,CLASS!$B$2:$R$362,11,FALSE)</f>
        <v>54</v>
      </c>
      <c r="M28" s="53">
        <f>IF(IF(L28,L28+$G28,0)&lt;=70,IF(L28,L28+$G28,0),70)</f>
        <v>59</v>
      </c>
      <c r="N28" s="48">
        <f>VLOOKUP($B28,CLASS!$B$2:$R$362,13,FALSE)</f>
        <v>45</v>
      </c>
      <c r="O28" s="53">
        <f>IF(IF(N28,N28+$G28,0)&lt;=70,IF(N28,N28+$G28,0),70)</f>
        <v>50</v>
      </c>
      <c r="P28" s="48">
        <f>VLOOKUP($B28,CLASS!$B$2:$R$362,15,FALSE)</f>
        <v>49</v>
      </c>
      <c r="Q28" s="53">
        <f>IF(IF(P28,P28+$G28,0)&lt;=70,IF(P28,P28+$G28,0),70)</f>
        <v>54</v>
      </c>
      <c r="R28" s="53">
        <f>I28+K28+M28+O28+Q28</f>
        <v>218</v>
      </c>
      <c r="S28" s="48"/>
    </row>
    <row r="29" spans="1:19" ht="15">
      <c r="A29" s="56" t="s">
        <v>226</v>
      </c>
      <c r="B29" s="56">
        <v>147</v>
      </c>
      <c r="C29" s="55" t="s">
        <v>271</v>
      </c>
      <c r="D29" s="48" t="s">
        <v>21</v>
      </c>
      <c r="E29" s="48" t="s">
        <v>218</v>
      </c>
      <c r="F29" s="48" t="s">
        <v>308</v>
      </c>
      <c r="G29" s="48">
        <v>5</v>
      </c>
      <c r="H29" s="48">
        <f>VLOOKUP($B29,CLASS!$B$2:$R$362,7,FALSE)</f>
        <v>48</v>
      </c>
      <c r="I29" s="53">
        <f>IF(IF(H29,H29+$G29,0)&lt;=70,IF(H29,H29+$G29,0),70)</f>
        <v>53</v>
      </c>
      <c r="J29" s="48">
        <f>VLOOKUP($B29,CLASS!$B$2:$R$362,9,FALSE)</f>
        <v>0</v>
      </c>
      <c r="K29" s="53">
        <f>IF(IF(J29,J29+$G29,0)&lt;=70,IF(J29,J29+$G29,0),70)</f>
        <v>0</v>
      </c>
      <c r="L29" s="48">
        <f>VLOOKUP($B29,CLASS!$B$2:$R$362,11,FALSE)</f>
        <v>49</v>
      </c>
      <c r="M29" s="53">
        <f>IF(IF(L29,L29+$G29,0)&lt;=70,IF(L29,L29+$G29,0),70)</f>
        <v>54</v>
      </c>
      <c r="N29" s="48">
        <f>VLOOKUP($B29,CLASS!$B$2:$R$362,13,FALSE)</f>
        <v>55</v>
      </c>
      <c r="O29" s="53">
        <f>IF(IF(N29,N29+$G29,0)&lt;=70,IF(N29,N29+$G29,0),70)</f>
        <v>60</v>
      </c>
      <c r="P29" s="48">
        <f>VLOOKUP($B29,CLASS!$B$2:$R$362,15,FALSE)</f>
        <v>44</v>
      </c>
      <c r="Q29" s="53">
        <f>IF(IF(P29,P29+$G29,0)&lt;=70,IF(P29,P29+$G29,0),70)</f>
        <v>49</v>
      </c>
      <c r="R29" s="53">
        <f>I29+K29+M29+O29+Q29</f>
        <v>216</v>
      </c>
      <c r="S29" s="48"/>
    </row>
    <row r="30" spans="1:18" ht="15">
      <c r="A30" s="56" t="s">
        <v>126</v>
      </c>
      <c r="B30" s="56">
        <v>53</v>
      </c>
      <c r="C30" s="55" t="s">
        <v>152</v>
      </c>
      <c r="D30" s="48" t="s">
        <v>79</v>
      </c>
      <c r="E30" s="48" t="s">
        <v>218</v>
      </c>
      <c r="F30" s="48" t="s">
        <v>308</v>
      </c>
      <c r="G30" s="48">
        <v>5</v>
      </c>
      <c r="H30" s="48">
        <f>VLOOKUP($B30,CLASS!$B$2:$R$362,7,FALSE)</f>
        <v>56</v>
      </c>
      <c r="I30" s="53">
        <f>IF(IF(H30,H30+$G30,0)&lt;=70,IF(H30,H30+$G30,0),70)</f>
        <v>61</v>
      </c>
      <c r="J30" s="48">
        <f>VLOOKUP($B30,CLASS!$B$2:$R$362,9,FALSE)</f>
        <v>52</v>
      </c>
      <c r="K30" s="53">
        <f>IF(IF(J30,J30+$G30,0)&lt;=70,IF(J30,J30+$G30,0),70)</f>
        <v>57</v>
      </c>
      <c r="L30" s="48">
        <f>VLOOKUP($B30,CLASS!$B$2:$R$362,11,FALSE)</f>
        <v>44</v>
      </c>
      <c r="M30" s="53">
        <f>IF(IF(L30,L30+$G30,0)&lt;=70,IF(L30,L30+$G30,0),70)</f>
        <v>49</v>
      </c>
      <c r="N30" s="48">
        <f>VLOOKUP($B30,CLASS!$B$2:$R$362,13,FALSE)</f>
        <v>42</v>
      </c>
      <c r="O30" s="53">
        <f>IF(IF(N30,N30+$G30,0)&lt;=70,IF(N30,N30+$G30,0),70)</f>
        <v>47</v>
      </c>
      <c r="P30" s="48">
        <f>VLOOKUP($B30,CLASS!$B$2:$R$362,15,FALSE)</f>
        <v>0</v>
      </c>
      <c r="Q30" s="53">
        <f>IF(IF(P30,P30+$G30,0)&lt;=70,IF(P30,P30+$G30,0),70)</f>
        <v>0</v>
      </c>
      <c r="R30" s="53">
        <f>I30+K30+M30+O30+Q30</f>
        <v>214</v>
      </c>
    </row>
    <row r="31" spans="1:19" ht="15">
      <c r="A31" s="56" t="s">
        <v>126</v>
      </c>
      <c r="B31" s="56">
        <v>29</v>
      </c>
      <c r="C31" s="50" t="s">
        <v>152</v>
      </c>
      <c r="D31" s="48" t="s">
        <v>58</v>
      </c>
      <c r="E31" s="48" t="s">
        <v>218</v>
      </c>
      <c r="F31" s="48" t="s">
        <v>308</v>
      </c>
      <c r="G31" s="48">
        <v>5</v>
      </c>
      <c r="H31" s="48">
        <f>VLOOKUP($B31,CLASS!$B$2:$R$362,7,FALSE)</f>
        <v>48</v>
      </c>
      <c r="I31" s="53">
        <f>IF(IF(H31,H31+$G31,0)&lt;=70,IF(H31,H31+$G31,0),70)</f>
        <v>53</v>
      </c>
      <c r="J31" s="48">
        <f>VLOOKUP($B31,CLASS!$B$2:$R$362,9,FALSE)</f>
        <v>48</v>
      </c>
      <c r="K31" s="53">
        <f>IF(IF(J31,J31+$G31,0)&lt;=70,IF(J31,J31+$G31,0),70)</f>
        <v>53</v>
      </c>
      <c r="L31" s="48">
        <f>VLOOKUP($B31,CLASS!$B$2:$R$362,11,FALSE)</f>
        <v>53</v>
      </c>
      <c r="M31" s="53">
        <f>IF(IF(L31,L31+$G31,0)&lt;=70,IF(L31,L31+$G31,0),70)</f>
        <v>58</v>
      </c>
      <c r="N31" s="48">
        <f>VLOOKUP($B31,CLASS!$B$2:$R$362,13,FALSE)</f>
        <v>0</v>
      </c>
      <c r="O31" s="53">
        <f>IF(IF(N31,N31+$G31,0)&lt;=70,IF(N31,N31+$G31,0),70)</f>
        <v>0</v>
      </c>
      <c r="P31" s="48">
        <f>VLOOKUP($B31,CLASS!$B$2:$R$362,15,FALSE)</f>
        <v>45</v>
      </c>
      <c r="Q31" s="53">
        <f>IF(IF(P31,P31+$G31,0)&lt;=70,IF(P31,P31+$G31,0),70)</f>
        <v>50</v>
      </c>
      <c r="R31" s="53">
        <f>I31+K31+M31+O31+Q31</f>
        <v>214</v>
      </c>
      <c r="S31" s="48"/>
    </row>
    <row r="32" spans="1:19" ht="15">
      <c r="A32" s="56" t="s">
        <v>226</v>
      </c>
      <c r="B32" s="56">
        <v>120</v>
      </c>
      <c r="C32" s="55" t="s">
        <v>145</v>
      </c>
      <c r="D32" s="48" t="s">
        <v>16</v>
      </c>
      <c r="E32" s="48" t="s">
        <v>219</v>
      </c>
      <c r="F32" s="50" t="s">
        <v>308</v>
      </c>
      <c r="G32" s="48">
        <v>10</v>
      </c>
      <c r="H32" s="48">
        <f>VLOOKUP($B32,CLASS!$B$2:$R$362,7,FALSE)</f>
        <v>39</v>
      </c>
      <c r="I32" s="53">
        <f>IF(IF(H32,H32+$G32,0)&lt;=70,IF(H32,H32+$G32,0),70)</f>
        <v>49</v>
      </c>
      <c r="J32" s="48">
        <f>VLOOKUP($B32,CLASS!$B$2:$R$362,9,FALSE)</f>
        <v>0</v>
      </c>
      <c r="K32" s="53">
        <f>IF(IF(J32,J32+$G32,0)&lt;=70,IF(J32,J32+$G32,0),70)</f>
        <v>0</v>
      </c>
      <c r="L32" s="48">
        <f>VLOOKUP($B32,CLASS!$B$2:$R$362,11,FALSE)</f>
        <v>49</v>
      </c>
      <c r="M32" s="53">
        <f>IF(IF(L32,L32+$G32,0)&lt;=70,IF(L32,L32+$G32,0),70)</f>
        <v>59</v>
      </c>
      <c r="N32" s="48">
        <f>VLOOKUP($B32,CLASS!$B$2:$R$362,13,FALSE)</f>
        <v>34</v>
      </c>
      <c r="O32" s="53">
        <f>IF(IF(N32,N32+$G32,0)&lt;=70,IF(N32,N32+$G32,0),70)</f>
        <v>44</v>
      </c>
      <c r="P32" s="48">
        <f>VLOOKUP($B32,CLASS!$B$2:$R$362,15,FALSE)</f>
        <v>42</v>
      </c>
      <c r="Q32" s="53">
        <f>IF(IF(P32,P32+$G32,0)&lt;=70,IF(P32,P32+$G32,0),70)</f>
        <v>52</v>
      </c>
      <c r="R32" s="53">
        <f>I32+K32+M32+O32+Q32</f>
        <v>204</v>
      </c>
      <c r="S32" s="48"/>
    </row>
    <row r="33" spans="1:19" ht="15">
      <c r="A33" s="56" t="s">
        <v>126</v>
      </c>
      <c r="B33" s="56">
        <v>43</v>
      </c>
      <c r="C33" s="55" t="s">
        <v>165</v>
      </c>
      <c r="D33" s="48" t="s">
        <v>70</v>
      </c>
      <c r="E33" s="48" t="s">
        <v>218</v>
      </c>
      <c r="F33" s="48" t="s">
        <v>308</v>
      </c>
      <c r="G33" s="48">
        <v>5</v>
      </c>
      <c r="H33" s="48">
        <f>VLOOKUP($B33,CLASS!$B$2:$R$362,7,FALSE)</f>
        <v>57</v>
      </c>
      <c r="I33" s="53">
        <f>IF(IF(H33,H33+$G33,0)&lt;=70,IF(H33,H33+$G33,0),70)</f>
        <v>62</v>
      </c>
      <c r="J33" s="48">
        <f>VLOOKUP($B33,CLASS!$B$2:$R$362,9,FALSE)</f>
        <v>45</v>
      </c>
      <c r="K33" s="53">
        <f>IF(IF(J33,J33+$G33,0)&lt;=70,IF(J33,J33+$G33,0),70)</f>
        <v>50</v>
      </c>
      <c r="L33" s="48">
        <f>VLOOKUP($B33,CLASS!$B$2:$R$362,11,FALSE)</f>
        <v>47</v>
      </c>
      <c r="M33" s="53">
        <f>IF(IF(L33,L33+$G33,0)&lt;=70,IF(L33,L33+$G33,0),70)</f>
        <v>52</v>
      </c>
      <c r="N33" s="48">
        <f>VLOOKUP($B33,CLASS!$B$2:$R$362,13,FALSE)</f>
        <v>0</v>
      </c>
      <c r="O33" s="53">
        <f>IF(IF(N33,N33+$G33,0)&lt;=70,IF(N33,N33+$G33,0),70)</f>
        <v>0</v>
      </c>
      <c r="P33" s="48">
        <f>VLOOKUP($B33,CLASS!$B$2:$R$362,15,FALSE)</f>
        <v>32</v>
      </c>
      <c r="Q33" s="53">
        <f>IF(IF(P33,P33+$G33,0)&lt;=70,IF(P33,P33+$G33,0),70)</f>
        <v>37</v>
      </c>
      <c r="R33" s="53">
        <f>I33+K33+M33+O33+Q33</f>
        <v>201</v>
      </c>
      <c r="S33" s="48"/>
    </row>
    <row r="34" spans="1:19" ht="15">
      <c r="A34" s="56" t="s">
        <v>226</v>
      </c>
      <c r="B34" s="56">
        <v>144</v>
      </c>
      <c r="C34" s="55" t="s">
        <v>312</v>
      </c>
      <c r="D34" s="48" t="s">
        <v>21</v>
      </c>
      <c r="E34" s="48" t="s">
        <v>217</v>
      </c>
      <c r="F34" s="48" t="s">
        <v>311</v>
      </c>
      <c r="G34" s="48">
        <v>0</v>
      </c>
      <c r="H34" s="48">
        <f>VLOOKUP($B34,CLASS!$B$2:$R$362,7,FALSE)</f>
        <v>54</v>
      </c>
      <c r="I34" s="53">
        <f>IF(IF(H34,H34+$G34,0)&lt;=70,IF(H34,H34+$G34,0),70)</f>
        <v>54</v>
      </c>
      <c r="J34" s="48">
        <f>VLOOKUP($B34,CLASS!$B$2:$R$362,9,FALSE)</f>
        <v>0</v>
      </c>
      <c r="K34" s="53">
        <f>IF(IF(J34,J34+$G34,0)&lt;=70,IF(J34,J34+$G34,0),70)</f>
        <v>0</v>
      </c>
      <c r="L34" s="48">
        <f>VLOOKUP($B34,CLASS!$B$2:$R$362,11,FALSE)</f>
        <v>53</v>
      </c>
      <c r="M34" s="53">
        <f>IF(IF(L34,L34+$G34,0)&lt;=70,IF(L34,L34+$G34,0),70)</f>
        <v>53</v>
      </c>
      <c r="N34" s="48">
        <f>VLOOKUP($B34,CLASS!$B$2:$R$362,13,FALSE)</f>
        <v>48</v>
      </c>
      <c r="O34" s="53">
        <f>IF(IF(N34,N34+$G34,0)&lt;=70,IF(N34,N34+$G34,0),70)</f>
        <v>48</v>
      </c>
      <c r="P34" s="48">
        <f>VLOOKUP($B34,CLASS!$B$2:$R$362,15,FALSE)</f>
        <v>45</v>
      </c>
      <c r="Q34" s="53">
        <f>IF(IF(P34,P34+$G34,0)&lt;=70,IF(P34,P34+$G34,0),70)</f>
        <v>45</v>
      </c>
      <c r="R34" s="53">
        <f>I34+K34+M34+O34+Q34</f>
        <v>200</v>
      </c>
      <c r="S34" s="48"/>
    </row>
    <row r="35" spans="1:18" ht="15">
      <c r="A35" s="56" t="s">
        <v>226</v>
      </c>
      <c r="B35" s="56">
        <v>148</v>
      </c>
      <c r="C35" s="55" t="s">
        <v>272</v>
      </c>
      <c r="D35" s="48" t="s">
        <v>270</v>
      </c>
      <c r="E35" s="48" t="s">
        <v>217</v>
      </c>
      <c r="F35" s="48" t="s">
        <v>309</v>
      </c>
      <c r="G35" s="48">
        <v>0</v>
      </c>
      <c r="H35" s="48">
        <f>VLOOKUP($B35,CLASS!$B$2:$R$362,7,FALSE)</f>
        <v>53</v>
      </c>
      <c r="I35" s="53">
        <f>IF(IF(H35,H35+$G35,0)&lt;=70,IF(H35,H35+$G35,0),70)</f>
        <v>53</v>
      </c>
      <c r="J35" s="48">
        <f>VLOOKUP($B35,CLASS!$B$2:$R$362,9,FALSE)</f>
        <v>47</v>
      </c>
      <c r="K35" s="53">
        <f>IF(IF(J35,J35+$G35,0)&lt;=70,IF(J35,J35+$G35,0),70)</f>
        <v>47</v>
      </c>
      <c r="L35" s="48">
        <f>VLOOKUP($B35,CLASS!$B$2:$R$362,11,FALSE)</f>
        <v>0</v>
      </c>
      <c r="M35" s="53">
        <f>IF(IF(L35,L35+$G35,0)&lt;=70,IF(L35,L35+$G35,0),70)</f>
        <v>0</v>
      </c>
      <c r="N35" s="48">
        <f>VLOOKUP($B35,CLASS!$B$2:$R$362,13,FALSE)</f>
        <v>50</v>
      </c>
      <c r="O35" s="53">
        <f>IF(IF(N35,N35+$G35,0)&lt;=70,IF(N35,N35+$G35,0),70)</f>
        <v>50</v>
      </c>
      <c r="P35" s="48">
        <f>VLOOKUP($B35,CLASS!$B$2:$R$362,15,FALSE)</f>
        <v>47</v>
      </c>
      <c r="Q35" s="53">
        <f>IF(IF(P35,P35+$G35,0)&lt;=70,IF(P35,P35+$G35,0),70)</f>
        <v>47</v>
      </c>
      <c r="R35" s="53">
        <f>I35+K35+M35+O35+Q35</f>
        <v>197</v>
      </c>
    </row>
    <row r="36" spans="1:19" ht="15">
      <c r="A36" s="56" t="s">
        <v>127</v>
      </c>
      <c r="B36" s="56">
        <v>136</v>
      </c>
      <c r="C36" s="55" t="s">
        <v>247</v>
      </c>
      <c r="D36" s="48" t="s">
        <v>248</v>
      </c>
      <c r="E36" s="48" t="s">
        <v>218</v>
      </c>
      <c r="F36" s="48" t="s">
        <v>308</v>
      </c>
      <c r="G36" s="48">
        <v>5</v>
      </c>
      <c r="H36" s="48">
        <f>VLOOKUP($B36,CLASS!$B$2:$R$362,7,FALSE)</f>
        <v>44</v>
      </c>
      <c r="I36" s="53">
        <f>IF(IF(H36,H36+$G36,0)&lt;=70,IF(H36,H36+$G36,0),70)</f>
        <v>49</v>
      </c>
      <c r="J36" s="48">
        <f>VLOOKUP($B36,CLASS!$B$2:$R$362,9,FALSE)</f>
        <v>45</v>
      </c>
      <c r="K36" s="53">
        <f>IF(IF(J36,J36+$G36,0)&lt;=70,IF(J36,J36+$G36,0),70)</f>
        <v>50</v>
      </c>
      <c r="L36" s="48">
        <f>VLOOKUP($B36,CLASS!$B$2:$R$362,11,FALSE)</f>
        <v>43</v>
      </c>
      <c r="M36" s="53">
        <f>IF(IF(L36,L36+$G36,0)&lt;=70,IF(L36,L36+$G36,0),70)</f>
        <v>48</v>
      </c>
      <c r="N36" s="48">
        <f>VLOOKUP($B36,CLASS!$B$2:$R$362,13,FALSE)</f>
        <v>0</v>
      </c>
      <c r="O36" s="53">
        <f>IF(IF(N36,N36+$G36,0)&lt;=70,IF(N36,N36+$G36,0),70)</f>
        <v>0</v>
      </c>
      <c r="P36" s="48">
        <f>VLOOKUP($B36,CLASS!$B$2:$R$362,15,FALSE)</f>
        <v>43</v>
      </c>
      <c r="Q36" s="53">
        <f>IF(IF(P36,P36+$G36,0)&lt;=70,IF(P36,P36+$G36,0),70)</f>
        <v>48</v>
      </c>
      <c r="R36" s="53">
        <f>I36+K36+M36+O36+Q36</f>
        <v>195</v>
      </c>
      <c r="S36" s="48"/>
    </row>
    <row r="37" spans="1:19" ht="15">
      <c r="A37" s="56" t="s">
        <v>128</v>
      </c>
      <c r="B37" s="56">
        <v>87</v>
      </c>
      <c r="C37" s="50" t="s">
        <v>152</v>
      </c>
      <c r="D37" s="48" t="s">
        <v>100</v>
      </c>
      <c r="E37" s="48" t="s">
        <v>219</v>
      </c>
      <c r="F37" s="48" t="s">
        <v>308</v>
      </c>
      <c r="G37" s="48">
        <v>10</v>
      </c>
      <c r="H37" s="48">
        <f>VLOOKUP($B37,CLASS!$B$2:$R$362,7,FALSE)</f>
        <v>59</v>
      </c>
      <c r="I37" s="53">
        <f>IF(IF(H37,H37+$G37,0)&lt;=70,IF(H37,H37+$G37,0),70)</f>
        <v>69</v>
      </c>
      <c r="J37" s="48">
        <f>VLOOKUP($B37,CLASS!$B$2:$R$362,9,FALSE)</f>
        <v>0</v>
      </c>
      <c r="K37" s="53">
        <f>IF(IF(J37,J37+$G37,0)&lt;=70,IF(J37,J37+$G37,0),70)</f>
        <v>0</v>
      </c>
      <c r="L37" s="48">
        <f>VLOOKUP($B37,CLASS!$B$2:$R$362,11,FALSE)</f>
        <v>53</v>
      </c>
      <c r="M37" s="53">
        <f>IF(IF(L37,L37+$G37,0)&lt;=70,IF(L37,L37+$G37,0),70)</f>
        <v>63</v>
      </c>
      <c r="N37" s="48">
        <f>VLOOKUP($B37,CLASS!$B$2:$R$362,13,FALSE)</f>
        <v>0</v>
      </c>
      <c r="O37" s="53">
        <f>IF(IF(N37,N37+$G37,0)&lt;=70,IF(N37,N37+$G37,0),70)</f>
        <v>0</v>
      </c>
      <c r="P37" s="48">
        <f>VLOOKUP($B37,CLASS!$B$2:$R$362,15,FALSE)</f>
        <v>45</v>
      </c>
      <c r="Q37" s="53">
        <f>IF(IF(P37,P37+$G37,0)&lt;=70,IF(P37,P37+$G37,0),70)</f>
        <v>55</v>
      </c>
      <c r="R37" s="53">
        <f>I37+K37+M37+O37+Q37</f>
        <v>187</v>
      </c>
      <c r="S37" s="48"/>
    </row>
    <row r="38" spans="1:19" ht="15">
      <c r="A38" s="56" t="s">
        <v>127</v>
      </c>
      <c r="B38" s="56">
        <v>132</v>
      </c>
      <c r="C38" s="55" t="s">
        <v>239</v>
      </c>
      <c r="D38" s="48" t="s">
        <v>255</v>
      </c>
      <c r="E38" s="48" t="s">
        <v>218</v>
      </c>
      <c r="F38" s="50" t="s">
        <v>308</v>
      </c>
      <c r="G38" s="48">
        <v>5</v>
      </c>
      <c r="H38" s="48">
        <f>VLOOKUP($B38,CLASS!$B$2:$R$362,7,FALSE)</f>
        <v>43</v>
      </c>
      <c r="I38" s="53">
        <f>IF(IF(H38,H38+$G38,0)&lt;=70,IF(H38,H38+$G38,0),70)</f>
        <v>48</v>
      </c>
      <c r="J38" s="48">
        <f>VLOOKUP($B38,CLASS!$B$2:$R$362,9,FALSE)</f>
        <v>34</v>
      </c>
      <c r="K38" s="53">
        <f>IF(IF(J38,J38+$G38,0)&lt;=70,IF(J38,J38+$G38,0),70)</f>
        <v>39</v>
      </c>
      <c r="L38" s="48">
        <f>VLOOKUP($B38,CLASS!$B$2:$R$362,11,FALSE)</f>
        <v>47</v>
      </c>
      <c r="M38" s="53">
        <f>IF(IF(L38,L38+$G38,0)&lt;=70,IF(L38,L38+$G38,0),70)</f>
        <v>52</v>
      </c>
      <c r="N38" s="48">
        <f>VLOOKUP($B38,CLASS!$B$2:$R$362,13,FALSE)</f>
        <v>42</v>
      </c>
      <c r="O38" s="53">
        <f>IF(IF(N38,N38+$G38,0)&lt;=70,IF(N38,N38+$G38,0),70)</f>
        <v>47</v>
      </c>
      <c r="P38" s="48">
        <f>VLOOKUP($B38,CLASS!$B$2:$R$362,15,FALSE)</f>
        <v>0</v>
      </c>
      <c r="Q38" s="53">
        <f>IF(IF(P38,P38+$G38,0)&lt;=70,IF(P38,P38+$G38,0),70)</f>
        <v>0</v>
      </c>
      <c r="R38" s="53">
        <f>I38+K38+M38+O38+Q38</f>
        <v>186</v>
      </c>
      <c r="S38" s="48"/>
    </row>
    <row r="39" spans="1:19" ht="15">
      <c r="A39" s="56" t="s">
        <v>127</v>
      </c>
      <c r="B39" s="56">
        <v>94</v>
      </c>
      <c r="C39" s="55" t="s">
        <v>197</v>
      </c>
      <c r="D39" s="48" t="s">
        <v>27</v>
      </c>
      <c r="E39" s="48" t="s">
        <v>219</v>
      </c>
      <c r="F39" s="48" t="s">
        <v>308</v>
      </c>
      <c r="G39" s="48">
        <v>10</v>
      </c>
      <c r="H39" s="48">
        <f>VLOOKUP($B39,CLASS!$B$2:$R$362,7,FALSE)</f>
        <v>39</v>
      </c>
      <c r="I39" s="53">
        <f>IF(IF(H39,H39+$G39,0)&lt;=70,IF(H39,H39+$G39,0),70)</f>
        <v>49</v>
      </c>
      <c r="J39" s="48">
        <f>VLOOKUP($B39,CLASS!$B$2:$R$362,9,FALSE)</f>
        <v>24</v>
      </c>
      <c r="K39" s="53">
        <f>IF(IF(J39,J39+$G39,0)&lt;=70,IF(J39,J39+$G39,0),70)</f>
        <v>34</v>
      </c>
      <c r="L39" s="48">
        <f>VLOOKUP($B39,CLASS!$B$2:$R$362,11,FALSE)</f>
        <v>43</v>
      </c>
      <c r="M39" s="53">
        <f>IF(IF(L39,L39+$G39,0)&lt;=70,IF(L39,L39+$G39,0),70)</f>
        <v>53</v>
      </c>
      <c r="N39" s="48">
        <f>VLOOKUP($B39,CLASS!$B$2:$R$362,13,FALSE)</f>
        <v>0</v>
      </c>
      <c r="O39" s="53">
        <f>IF(IF(N39,N39+$G39,0)&lt;=70,IF(N39,N39+$G39,0),70)</f>
        <v>0</v>
      </c>
      <c r="P39" s="48">
        <f>VLOOKUP($B39,CLASS!$B$2:$R$362,15,FALSE)</f>
        <v>35</v>
      </c>
      <c r="Q39" s="53">
        <f>IF(IF(P39,P39+$G39,0)&lt;=70,IF(P39,P39+$G39,0),70)</f>
        <v>45</v>
      </c>
      <c r="R39" s="53">
        <f>I39+K39+M39+O39+Q39</f>
        <v>181</v>
      </c>
      <c r="S39" s="48"/>
    </row>
    <row r="40" spans="1:19" ht="15">
      <c r="A40" s="56" t="s">
        <v>126</v>
      </c>
      <c r="B40" s="56">
        <v>71</v>
      </c>
      <c r="C40" s="55" t="s">
        <v>202</v>
      </c>
      <c r="D40" s="48" t="s">
        <v>23</v>
      </c>
      <c r="E40" s="48" t="s">
        <v>218</v>
      </c>
      <c r="F40" s="48" t="s">
        <v>308</v>
      </c>
      <c r="G40" s="48">
        <v>5</v>
      </c>
      <c r="H40" s="48">
        <f>VLOOKUP($B40,CLASS!$B$2:$R$362,7,FALSE)</f>
        <v>41</v>
      </c>
      <c r="I40" s="53">
        <f>IF(IF(H40,H40+$G40,0)&lt;=70,IF(H40,H40+$G40,0),70)</f>
        <v>46</v>
      </c>
      <c r="J40" s="48">
        <f>VLOOKUP($B40,CLASS!$B$2:$R$362,9,FALSE)</f>
        <v>46</v>
      </c>
      <c r="K40" s="53">
        <f>IF(IF(J40,J40+$G40,0)&lt;=70,IF(J40,J40+$G40,0),70)</f>
        <v>51</v>
      </c>
      <c r="L40" s="48">
        <f>VLOOKUP($B40,CLASS!$B$2:$R$362,11,FALSE)</f>
        <v>0</v>
      </c>
      <c r="M40" s="53">
        <f>IF(IF(L40,L40+$G40,0)&lt;=70,IF(L40,L40+$G40,0),70)</f>
        <v>0</v>
      </c>
      <c r="N40" s="48">
        <f>VLOOKUP($B40,CLASS!$B$2:$R$362,13,FALSE)</f>
        <v>32</v>
      </c>
      <c r="O40" s="53">
        <f>IF(IF(N40,N40+$G40,0)&lt;=70,IF(N40,N40+$G40,0),70)</f>
        <v>37</v>
      </c>
      <c r="P40" s="48">
        <f>VLOOKUP($B40,CLASS!$B$2:$R$362,15,FALSE)</f>
        <v>38</v>
      </c>
      <c r="Q40" s="53">
        <f>IF(IF(P40,P40+$G40,0)&lt;=70,IF(P40,P40+$G40,0),70)</f>
        <v>43</v>
      </c>
      <c r="R40" s="53">
        <f>I40+K40+M40+O40+Q40</f>
        <v>177</v>
      </c>
      <c r="S40" s="48"/>
    </row>
    <row r="41" spans="1:19" ht="15">
      <c r="A41" s="56" t="s">
        <v>128</v>
      </c>
      <c r="B41" s="56">
        <v>6</v>
      </c>
      <c r="C41" s="55" t="s">
        <v>133</v>
      </c>
      <c r="D41" s="48" t="s">
        <v>32</v>
      </c>
      <c r="E41" s="48" t="s">
        <v>217</v>
      </c>
      <c r="F41" s="48" t="s">
        <v>308</v>
      </c>
      <c r="G41" s="48">
        <v>0</v>
      </c>
      <c r="H41" s="48">
        <f>VLOOKUP($B41,CLASS!$B$2:$R$362,7,FALSE)</f>
        <v>58</v>
      </c>
      <c r="I41" s="53">
        <f>IF(IF(H41,H41+$G41,0)&lt;=70,IF(H41,H41+$G41,0),70)</f>
        <v>58</v>
      </c>
      <c r="J41" s="48">
        <f>VLOOKUP($B41,CLASS!$B$2:$R$362,9,FALSE)</f>
        <v>0</v>
      </c>
      <c r="K41" s="53">
        <f>IF(IF(J41,J41+$G41,0)&lt;=70,IF(J41,J41+$G41,0),70)</f>
        <v>0</v>
      </c>
      <c r="L41" s="48">
        <f>VLOOKUP($B41,CLASS!$B$2:$R$362,11,FALSE)</f>
        <v>65</v>
      </c>
      <c r="M41" s="53">
        <f>IF(IF(L41,L41+$G41,0)&lt;=70,IF(L41,L41+$G41,0),70)</f>
        <v>65</v>
      </c>
      <c r="N41" s="48">
        <f>VLOOKUP($B41,CLASS!$B$2:$R$362,13,FALSE)</f>
        <v>51</v>
      </c>
      <c r="O41" s="53">
        <f>IF(IF(N41,N41+$G41,0)&lt;=70,IF(N41,N41+$G41,0),70)</f>
        <v>51</v>
      </c>
      <c r="P41" s="48">
        <f>VLOOKUP($B41,CLASS!$B$2:$R$362,15,FALSE)</f>
        <v>0</v>
      </c>
      <c r="Q41" s="53">
        <f>IF(IF(P41,P41+$G41,0)&lt;=70,IF(P41,P41+$G41,0),70)</f>
        <v>0</v>
      </c>
      <c r="R41" s="53">
        <f>I41+K41+M41+O41+Q41</f>
        <v>174</v>
      </c>
      <c r="S41" s="48"/>
    </row>
    <row r="42" spans="1:18" ht="15">
      <c r="A42" s="56" t="s">
        <v>128</v>
      </c>
      <c r="B42" s="56">
        <v>165</v>
      </c>
      <c r="C42" s="55" t="s">
        <v>274</v>
      </c>
      <c r="D42" s="48" t="s">
        <v>295</v>
      </c>
      <c r="E42" s="48" t="s">
        <v>218</v>
      </c>
      <c r="F42" s="48" t="s">
        <v>308</v>
      </c>
      <c r="G42" s="48">
        <v>5</v>
      </c>
      <c r="H42" s="48">
        <f>VLOOKUP($B42,CLASS!$B$2:$R$362,7,FALSE)</f>
        <v>42</v>
      </c>
      <c r="I42" s="53">
        <f>IF(IF(H42,H42+$G42,0)&lt;=70,IF(H42,H42+$G42,0),70)</f>
        <v>47</v>
      </c>
      <c r="J42" s="48">
        <f>VLOOKUP($B42,CLASS!$B$2:$R$362,9,FALSE)</f>
        <v>23</v>
      </c>
      <c r="K42" s="53">
        <f>IF(IF(J42,J42+$G42,0)&lt;=70,IF(J42,J42+$G42,0),70)</f>
        <v>28</v>
      </c>
      <c r="L42" s="48">
        <f>VLOOKUP($B42,CLASS!$B$2:$R$362,11,FALSE)</f>
        <v>49</v>
      </c>
      <c r="M42" s="53">
        <f>IF(IF(L42,L42+$G42,0)&lt;=70,IF(L42,L42+$G42,0),70)</f>
        <v>54</v>
      </c>
      <c r="N42" s="48">
        <f>VLOOKUP($B42,CLASS!$B$2:$R$362,13,FALSE)</f>
        <v>0</v>
      </c>
      <c r="O42" s="53">
        <f>IF(IF(N42,N42+$G42,0)&lt;=70,IF(N42,N42+$G42,0),70)</f>
        <v>0</v>
      </c>
      <c r="P42" s="48">
        <f>VLOOKUP($B42,CLASS!$B$2:$R$362,15,FALSE)</f>
        <v>39</v>
      </c>
      <c r="Q42" s="53">
        <f>IF(IF(P42,P42+$G42,0)&lt;=70,IF(P42,P42+$G42,0),70)</f>
        <v>44</v>
      </c>
      <c r="R42" s="53">
        <f>I42+K42+M42+O42+Q42</f>
        <v>173</v>
      </c>
    </row>
    <row r="43" spans="1:19" ht="15">
      <c r="A43" s="56" t="s">
        <v>128</v>
      </c>
      <c r="B43" s="56">
        <v>12</v>
      </c>
      <c r="C43" s="55" t="s">
        <v>139</v>
      </c>
      <c r="D43" s="48" t="s">
        <v>48</v>
      </c>
      <c r="E43" s="48" t="s">
        <v>217</v>
      </c>
      <c r="F43" s="48" t="s">
        <v>308</v>
      </c>
      <c r="G43" s="48">
        <v>0</v>
      </c>
      <c r="H43" s="48">
        <f>VLOOKUP($B43,CLASS!$B$2:$R$362,7,FALSE)</f>
        <v>57</v>
      </c>
      <c r="I43" s="53">
        <f>IF(IF(H43,H43+$G43,0)&lt;=70,IF(H43,H43+$G43,0),70)</f>
        <v>57</v>
      </c>
      <c r="J43" s="48">
        <f>VLOOKUP($B43,CLASS!$B$2:$R$362,9,FALSE)</f>
        <v>0</v>
      </c>
      <c r="K43" s="53">
        <f>IF(IF(J43,J43+$G43,0)&lt;=70,IF(J43,J43+$G43,0),70)</f>
        <v>0</v>
      </c>
      <c r="L43" s="48">
        <f>VLOOKUP($B43,CLASS!$B$2:$R$362,11,FALSE)</f>
        <v>60</v>
      </c>
      <c r="M43" s="53">
        <f>IF(IF(L43,L43+$G43,0)&lt;=70,IF(L43,L43+$G43,0),70)</f>
        <v>60</v>
      </c>
      <c r="N43" s="48">
        <f>VLOOKUP($B43,CLASS!$B$2:$R$362,13,FALSE)</f>
        <v>51</v>
      </c>
      <c r="O43" s="53">
        <f>IF(IF(N43,N43+$G43,0)&lt;=70,IF(N43,N43+$G43,0),70)</f>
        <v>51</v>
      </c>
      <c r="P43" s="48">
        <f>VLOOKUP($B43,CLASS!$B$2:$R$362,15,FALSE)</f>
        <v>0</v>
      </c>
      <c r="Q43" s="53">
        <f>IF(IF(P43,P43+$G43,0)&lt;=70,IF(P43,P43+$G43,0),70)</f>
        <v>0</v>
      </c>
      <c r="R43" s="53">
        <f>I43+K43+M43+O43+Q43</f>
        <v>168</v>
      </c>
      <c r="S43" s="48"/>
    </row>
    <row r="44" spans="1:19" ht="15">
      <c r="A44" s="56" t="s">
        <v>226</v>
      </c>
      <c r="B44" s="56">
        <v>157</v>
      </c>
      <c r="C44" s="55" t="s">
        <v>313</v>
      </c>
      <c r="D44" s="48" t="s">
        <v>16</v>
      </c>
      <c r="E44" s="48" t="s">
        <v>218</v>
      </c>
      <c r="F44" s="48" t="s">
        <v>311</v>
      </c>
      <c r="G44" s="48">
        <v>5</v>
      </c>
      <c r="H44" s="48">
        <f>VLOOKUP($B44,CLASS!$B$2:$R$362,7,FALSE)</f>
        <v>45</v>
      </c>
      <c r="I44" s="53">
        <f>IF(IF(H44,H44+$G44,0)&lt;=70,IF(H44,H44+$G44,0),70)</f>
        <v>50</v>
      </c>
      <c r="J44" s="48">
        <f>VLOOKUP($B44,CLASS!$B$2:$R$362,9,FALSE)</f>
        <v>36</v>
      </c>
      <c r="K44" s="53">
        <f>IF(IF(J44,J44+$G44,0)&lt;=70,IF(J44,J44+$G44,0),70)</f>
        <v>41</v>
      </c>
      <c r="L44" s="48">
        <f>VLOOKUP($B44,CLASS!$B$2:$R$362,11,FALSE)</f>
        <v>32</v>
      </c>
      <c r="M44" s="53">
        <f>IF(IF(L44,L44+$G44,0)&lt;=70,IF(L44,L44+$G44,0),70)</f>
        <v>37</v>
      </c>
      <c r="N44" s="48">
        <f>VLOOKUP($B44,CLASS!$B$2:$R$362,13,FALSE)</f>
        <v>0</v>
      </c>
      <c r="O44" s="53">
        <f>IF(IF(N44,N44+$G44,0)&lt;=70,IF(N44,N44+$G44,0),70)</f>
        <v>0</v>
      </c>
      <c r="P44" s="48">
        <f>VLOOKUP($B44,CLASS!$B$2:$R$362,15,FALSE)</f>
        <v>35</v>
      </c>
      <c r="Q44" s="53">
        <f>IF(IF(P44,P44+$G44,0)&lt;=70,IF(P44,P44+$G44,0),70)</f>
        <v>40</v>
      </c>
      <c r="R44" s="53">
        <f>I44+K44+M44+O44+Q44</f>
        <v>168</v>
      </c>
      <c r="S44" s="48"/>
    </row>
    <row r="45" spans="1:19" ht="15">
      <c r="A45" s="56" t="s">
        <v>128</v>
      </c>
      <c r="B45" s="56">
        <v>20</v>
      </c>
      <c r="C45" s="55" t="s">
        <v>146</v>
      </c>
      <c r="D45" s="48" t="s">
        <v>19</v>
      </c>
      <c r="E45" s="48" t="s">
        <v>218</v>
      </c>
      <c r="F45" s="48" t="s">
        <v>308</v>
      </c>
      <c r="G45" s="48">
        <v>5</v>
      </c>
      <c r="H45" s="48">
        <f>VLOOKUP($B45,CLASS!$B$2:$R$362,7,FALSE)</f>
        <v>55</v>
      </c>
      <c r="I45" s="53">
        <f>IF(IF(H45,H45+$G45,0)&lt;=70,IF(H45,H45+$G45,0),70)</f>
        <v>60</v>
      </c>
      <c r="J45" s="48">
        <f>VLOOKUP($B45,CLASS!$B$2:$R$362,9,FALSE)</f>
        <v>0</v>
      </c>
      <c r="K45" s="53">
        <f>IF(IF(J45,J45+$G45,0)&lt;=70,IF(J45,J45+$G45,0),70)</f>
        <v>0</v>
      </c>
      <c r="L45" s="48">
        <f>VLOOKUP($B45,CLASS!$B$2:$R$362,11,FALSE)</f>
        <v>54</v>
      </c>
      <c r="M45" s="53">
        <f>IF(IF(L45,L45+$G45,0)&lt;=70,IF(L45,L45+$G45,0),70)</f>
        <v>59</v>
      </c>
      <c r="N45" s="48">
        <f>VLOOKUP($B45,CLASS!$B$2:$R$362,13,FALSE)</f>
        <v>42</v>
      </c>
      <c r="O45" s="53">
        <f>IF(IF(N45,N45+$G45,0)&lt;=70,IF(N45,N45+$G45,0),70)</f>
        <v>47</v>
      </c>
      <c r="P45" s="48">
        <f>VLOOKUP($B45,CLASS!$B$2:$R$362,15,FALSE)</f>
        <v>0</v>
      </c>
      <c r="Q45" s="53">
        <f>IF(IF(P45,P45+$G45,0)&lt;=70,IF(P45,P45+$G45,0),70)</f>
        <v>0</v>
      </c>
      <c r="R45" s="53">
        <f>I45+K45+M45+O45+Q45</f>
        <v>166</v>
      </c>
      <c r="S45" s="48"/>
    </row>
    <row r="46" spans="1:18" ht="15">
      <c r="A46" s="56" t="s">
        <v>126</v>
      </c>
      <c r="B46" s="56">
        <v>110</v>
      </c>
      <c r="C46" s="55" t="s">
        <v>193</v>
      </c>
      <c r="D46" s="48" t="s">
        <v>79</v>
      </c>
      <c r="E46" s="48" t="s">
        <v>219</v>
      </c>
      <c r="F46" s="50" t="s">
        <v>311</v>
      </c>
      <c r="G46" s="48">
        <v>10</v>
      </c>
      <c r="H46" s="48">
        <f>VLOOKUP($B46,CLASS!$B$2:$R$362,7,FALSE)</f>
        <v>36</v>
      </c>
      <c r="I46" s="53">
        <f>IF(IF(H46,H46+$G46,0)&lt;=70,IF(H46,H46+$G46,0),70)</f>
        <v>46</v>
      </c>
      <c r="J46" s="48">
        <f>VLOOKUP($B46,CLASS!$B$2:$R$362,9,FALSE)</f>
        <v>21</v>
      </c>
      <c r="K46" s="53">
        <f>IF(IF(J46,J46+$G46,0)&lt;=70,IF(J46,J46+$G46,0),70)</f>
        <v>31</v>
      </c>
      <c r="L46" s="48">
        <f>VLOOKUP($B46,CLASS!$B$2:$R$362,11,FALSE)</f>
        <v>34</v>
      </c>
      <c r="M46" s="53">
        <f>IF(IF(L46,L46+$G46,0)&lt;=70,IF(L46,L46+$G46,0),70)</f>
        <v>44</v>
      </c>
      <c r="N46" s="48">
        <f>VLOOKUP($B46,CLASS!$B$2:$R$362,13,FALSE)</f>
        <v>26</v>
      </c>
      <c r="O46" s="53">
        <f>IF(IF(N46,N46+$G46,0)&lt;=70,IF(N46,N46+$G46,0),70)</f>
        <v>36</v>
      </c>
      <c r="P46" s="48">
        <f>VLOOKUP($B46,CLASS!$B$2:$R$362,15,FALSE)</f>
        <v>0</v>
      </c>
      <c r="Q46" s="53">
        <f>IF(IF(P46,P46+$G46,0)&lt;=70,IF(P46,P46+$G46,0),70)</f>
        <v>0</v>
      </c>
      <c r="R46" s="53">
        <f>I46+K46+M46+O46+Q46</f>
        <v>157</v>
      </c>
    </row>
    <row r="47" spans="1:18" ht="15">
      <c r="A47" s="56" t="s">
        <v>226</v>
      </c>
      <c r="B47" s="56">
        <v>145</v>
      </c>
      <c r="C47" s="55" t="s">
        <v>267</v>
      </c>
      <c r="D47" s="48" t="s">
        <v>268</v>
      </c>
      <c r="E47" s="48" t="s">
        <v>218</v>
      </c>
      <c r="F47" s="48" t="s">
        <v>311</v>
      </c>
      <c r="G47" s="48">
        <v>5</v>
      </c>
      <c r="H47" s="48">
        <f>VLOOKUP($B47,CLASS!$B$2:$R$362,7,FALSE)</f>
        <v>44</v>
      </c>
      <c r="I47" s="53">
        <f>IF(IF(H47,H47+$G47,0)&lt;=70,IF(H47,H47+$G47,0),70)</f>
        <v>49</v>
      </c>
      <c r="J47" s="48">
        <f>VLOOKUP($B47,CLASS!$B$2:$R$362,9,FALSE)</f>
        <v>47</v>
      </c>
      <c r="K47" s="53">
        <f>IF(IF(J47,J47+$G47,0)&lt;=70,IF(J47,J47+$G47,0),70)</f>
        <v>52</v>
      </c>
      <c r="L47" s="48">
        <f>VLOOKUP($B47,CLASS!$B$2:$R$362,11,FALSE)</f>
        <v>0</v>
      </c>
      <c r="M47" s="53">
        <f>IF(IF(L47,L47+$G47,0)&lt;=70,IF(L47,L47+$G47,0),70)</f>
        <v>0</v>
      </c>
      <c r="N47" s="48">
        <f>VLOOKUP($B47,CLASS!$B$2:$R$362,13,FALSE)</f>
        <v>46</v>
      </c>
      <c r="O47" s="53">
        <f>IF(IF(N47,N47+$G47,0)&lt;=70,IF(N47,N47+$G47,0),70)</f>
        <v>51</v>
      </c>
      <c r="P47" s="48">
        <f>VLOOKUP($B47,CLASS!$B$2:$R$362,15,FALSE)</f>
        <v>0</v>
      </c>
      <c r="Q47" s="53">
        <f>IF(IF(P47,P47+$G47,0)&lt;=70,IF(P47,P47+$G47,0),70)</f>
        <v>0</v>
      </c>
      <c r="R47" s="53">
        <f>I47+K47+M47+O47+Q47</f>
        <v>152</v>
      </c>
    </row>
    <row r="48" spans="1:19" ht="15">
      <c r="A48" s="56" t="s">
        <v>127</v>
      </c>
      <c r="B48" s="56">
        <v>27</v>
      </c>
      <c r="C48" s="55" t="s">
        <v>151</v>
      </c>
      <c r="D48" s="48" t="s">
        <v>57</v>
      </c>
      <c r="E48" s="48" t="s">
        <v>218</v>
      </c>
      <c r="F48" s="48" t="s">
        <v>308</v>
      </c>
      <c r="G48" s="48">
        <v>5</v>
      </c>
      <c r="H48" s="48">
        <f>VLOOKUP($B48,CLASS!$B$2:$R$362,7,FALSE)</f>
        <v>51</v>
      </c>
      <c r="I48" s="53">
        <f>IF(IF(H48,H48+$G48,0)&lt;=70,IF(H48,H48+$G48,0),70)</f>
        <v>56</v>
      </c>
      <c r="J48" s="48">
        <f>VLOOKUP($B48,CLASS!$B$2:$R$362,9,FALSE)</f>
        <v>37</v>
      </c>
      <c r="K48" s="53">
        <f>IF(IF(J48,J48+$G48,0)&lt;=70,IF(J48,J48+$G48,0),70)</f>
        <v>42</v>
      </c>
      <c r="L48" s="48">
        <f>VLOOKUP($B48,CLASS!$B$2:$R$362,11,FALSE)</f>
        <v>0</v>
      </c>
      <c r="M48" s="53">
        <f>IF(IF(L48,L48+$G48,0)&lt;=70,IF(L48,L48+$G48,0),70)</f>
        <v>0</v>
      </c>
      <c r="N48" s="48">
        <f>VLOOKUP($B48,CLASS!$B$2:$R$362,13,FALSE)</f>
        <v>0</v>
      </c>
      <c r="O48" s="53">
        <f>IF(IF(N48,N48+$G48,0)&lt;=70,IF(N48,N48+$G48,0),70)</f>
        <v>0</v>
      </c>
      <c r="P48" s="48">
        <f>VLOOKUP($B48,CLASS!$B$2:$R$362,15,FALSE)</f>
        <v>49</v>
      </c>
      <c r="Q48" s="53">
        <f>IF(IF(P48,P48+$G48,0)&lt;=70,IF(P48,P48+$G48,0),70)</f>
        <v>54</v>
      </c>
      <c r="R48" s="53">
        <f>I48+K48+M48+O48+Q48</f>
        <v>152</v>
      </c>
      <c r="S48" s="48"/>
    </row>
    <row r="49" spans="1:19" ht="15">
      <c r="A49" s="56" t="s">
        <v>126</v>
      </c>
      <c r="B49" s="56">
        <v>70</v>
      </c>
      <c r="C49" s="55" t="s">
        <v>185</v>
      </c>
      <c r="D49" s="48" t="s">
        <v>90</v>
      </c>
      <c r="E49" s="48" t="s">
        <v>218</v>
      </c>
      <c r="F49" s="48" t="s">
        <v>308</v>
      </c>
      <c r="G49" s="48">
        <v>5</v>
      </c>
      <c r="H49" s="48">
        <f>VLOOKUP($B49,CLASS!$B$2:$R$362,7,FALSE)</f>
        <v>55</v>
      </c>
      <c r="I49" s="53">
        <f>IF(IF(H49,H49+$G49,0)&lt;=70,IF(H49,H49+$G49,0),70)</f>
        <v>60</v>
      </c>
      <c r="J49" s="48">
        <f>VLOOKUP($B49,CLASS!$B$2:$R$362,9,FALSE)</f>
        <v>31</v>
      </c>
      <c r="K49" s="53">
        <f>IF(IF(J49,J49+$G49,0)&lt;=70,IF(J49,J49+$G49,0),70)</f>
        <v>36</v>
      </c>
      <c r="L49" s="48">
        <f>VLOOKUP($B49,CLASS!$B$2:$R$362,11,FALSE)</f>
        <v>50</v>
      </c>
      <c r="M49" s="53">
        <f>IF(IF(L49,L49+$G49,0)&lt;=70,IF(L49,L49+$G49,0),70)</f>
        <v>55</v>
      </c>
      <c r="N49" s="48">
        <f>VLOOKUP($B49,CLASS!$B$2:$R$362,13,FALSE)</f>
        <v>0</v>
      </c>
      <c r="O49" s="53">
        <f>IF(IF(N49,N49+$G49,0)&lt;=70,IF(N49,N49+$G49,0),70)</f>
        <v>0</v>
      </c>
      <c r="P49" s="48">
        <f>VLOOKUP($B49,CLASS!$B$2:$R$362,15,FALSE)</f>
        <v>0</v>
      </c>
      <c r="Q49" s="53">
        <f>IF(IF(P49,P49+$G49,0)&lt;=70,IF(P49,P49+$G49,0),70)</f>
        <v>0</v>
      </c>
      <c r="R49" s="53">
        <f>I49+K49+M49+O49+Q49</f>
        <v>151</v>
      </c>
      <c r="S49" s="48"/>
    </row>
    <row r="50" spans="1:19" ht="15">
      <c r="A50" s="56" t="s">
        <v>126</v>
      </c>
      <c r="B50" s="56">
        <v>19</v>
      </c>
      <c r="C50" s="55" t="s">
        <v>145</v>
      </c>
      <c r="D50" s="48" t="s">
        <v>28</v>
      </c>
      <c r="E50" s="48" t="s">
        <v>217</v>
      </c>
      <c r="F50" s="48" t="s">
        <v>308</v>
      </c>
      <c r="G50" s="48">
        <v>0</v>
      </c>
      <c r="H50" s="48">
        <f>VLOOKUP($B50,CLASS!$B$2:$R$362,7,FALSE)</f>
        <v>51</v>
      </c>
      <c r="I50" s="53">
        <f>IF(IF(H50,H50+$G50,0)&lt;=70,IF(H50,H50+$G50,0),70)</f>
        <v>51</v>
      </c>
      <c r="J50" s="48">
        <f>VLOOKUP($B50,CLASS!$B$2:$R$362,9,FALSE)</f>
        <v>44</v>
      </c>
      <c r="K50" s="53">
        <f>IF(IF(J50,J50+$G50,0)&lt;=70,IF(J50,J50+$G50,0),70)</f>
        <v>44</v>
      </c>
      <c r="L50" s="48">
        <f>VLOOKUP($B50,CLASS!$B$2:$R$362,11,FALSE)</f>
        <v>0</v>
      </c>
      <c r="M50" s="53">
        <f>IF(IF(L50,L50+$G50,0)&lt;=70,IF(L50,L50+$G50,0),70)</f>
        <v>0</v>
      </c>
      <c r="N50" s="48">
        <f>VLOOKUP($B50,CLASS!$B$2:$R$362,13,FALSE)</f>
        <v>0</v>
      </c>
      <c r="O50" s="53">
        <f>IF(IF(N50,N50+$G50,0)&lt;=70,IF(N50,N50+$G50,0),70)</f>
        <v>0</v>
      </c>
      <c r="P50" s="48">
        <f>VLOOKUP($B50,CLASS!$B$2:$R$362,15,FALSE)</f>
        <v>56</v>
      </c>
      <c r="Q50" s="53">
        <f>IF(IF(P50,P50+$G50,0)&lt;=70,IF(P50,P50+$G50,0),70)</f>
        <v>56</v>
      </c>
      <c r="R50" s="53">
        <f>I50+K50+M50+O50+Q50</f>
        <v>151</v>
      </c>
      <c r="S50" s="48"/>
    </row>
    <row r="51" spans="1:19" ht="15">
      <c r="A51" s="56" t="s">
        <v>226</v>
      </c>
      <c r="B51" s="56">
        <v>149</v>
      </c>
      <c r="C51" s="55" t="s">
        <v>271</v>
      </c>
      <c r="D51" s="48" t="s">
        <v>273</v>
      </c>
      <c r="E51" s="48" t="s">
        <v>217</v>
      </c>
      <c r="F51" s="48" t="s">
        <v>308</v>
      </c>
      <c r="G51" s="48">
        <v>0</v>
      </c>
      <c r="H51" s="48">
        <f>VLOOKUP($B51,CLASS!$B$2:$R$362,7,FALSE)</f>
        <v>53</v>
      </c>
      <c r="I51" s="53">
        <f>IF(IF(H51,H51+$G51,0)&lt;=70,IF(H51,H51+$G51,0),70)</f>
        <v>53</v>
      </c>
      <c r="J51" s="48">
        <f>VLOOKUP($B51,CLASS!$B$2:$R$362,9,FALSE)</f>
        <v>43</v>
      </c>
      <c r="K51" s="53">
        <f>IF(IF(J51,J51+$G51,0)&lt;=70,IF(J51,J51+$G51,0),70)</f>
        <v>43</v>
      </c>
      <c r="L51" s="48">
        <f>VLOOKUP($B51,CLASS!$B$2:$R$362,11,FALSE)</f>
        <v>0</v>
      </c>
      <c r="M51" s="53">
        <f>IF(IF(L51,L51+$G51,0)&lt;=70,IF(L51,L51+$G51,0),70)</f>
        <v>0</v>
      </c>
      <c r="N51" s="48">
        <f>VLOOKUP($B51,CLASS!$B$2:$R$362,13,FALSE)</f>
        <v>54</v>
      </c>
      <c r="O51" s="53">
        <f>IF(IF(N51,N51+$G51,0)&lt;=70,IF(N51,N51+$G51,0),70)</f>
        <v>54</v>
      </c>
      <c r="P51" s="48">
        <f>VLOOKUP($B51,CLASS!$B$2:$R$362,15,FALSE)</f>
        <v>0</v>
      </c>
      <c r="Q51" s="53">
        <f>IF(IF(P51,P51+$G51,0)&lt;=70,IF(P51,P51+$G51,0),70)</f>
        <v>0</v>
      </c>
      <c r="R51" s="53">
        <f>I51+K51+M51+O51+Q51</f>
        <v>150</v>
      </c>
      <c r="S51" s="48"/>
    </row>
    <row r="52" spans="1:19" ht="15">
      <c r="A52" s="56" t="s">
        <v>226</v>
      </c>
      <c r="B52" s="56">
        <v>151</v>
      </c>
      <c r="C52" s="55" t="s">
        <v>276</v>
      </c>
      <c r="D52" s="48" t="s">
        <v>277</v>
      </c>
      <c r="E52" s="48" t="s">
        <v>219</v>
      </c>
      <c r="F52" s="48" t="s">
        <v>254</v>
      </c>
      <c r="G52" s="48">
        <v>10</v>
      </c>
      <c r="H52" s="48">
        <f>VLOOKUP($B52,CLASS!$B$2:$R$362,7,FALSE)</f>
        <v>28</v>
      </c>
      <c r="I52" s="53">
        <f>IF(IF(H52,H52+$G52,0)&lt;=70,IF(H52,H52+$G52,0),70)</f>
        <v>38</v>
      </c>
      <c r="J52" s="48">
        <f>VLOOKUP($B52,CLASS!$B$2:$R$362,9,FALSE)</f>
        <v>20</v>
      </c>
      <c r="K52" s="53">
        <f>IF(IF(J52,J52+$G52,0)&lt;=70,IF(J52,J52+$G52,0),70)</f>
        <v>30</v>
      </c>
      <c r="L52" s="48">
        <f>VLOOKUP($B52,CLASS!$B$2:$R$362,11,FALSE)</f>
        <v>30</v>
      </c>
      <c r="M52" s="53">
        <f>IF(IF(L52,L52+$G52,0)&lt;=70,IF(L52,L52+$G52,0),70)</f>
        <v>40</v>
      </c>
      <c r="N52" s="48">
        <f>VLOOKUP($B52,CLASS!$B$2:$R$362,13,FALSE)</f>
        <v>0</v>
      </c>
      <c r="O52" s="53">
        <f>IF(IF(N52,N52+$G52,0)&lt;=70,IF(N52,N52+$G52,0),70)</f>
        <v>0</v>
      </c>
      <c r="P52" s="48">
        <f>VLOOKUP($B52,CLASS!$B$2:$R$362,15,FALSE)</f>
        <v>31</v>
      </c>
      <c r="Q52" s="53">
        <f>IF(IF(P52,P52+$G52,0)&lt;=70,IF(P52,P52+$G52,0),70)</f>
        <v>41</v>
      </c>
      <c r="R52" s="53">
        <f>I52+K52+M52+O52+Q52</f>
        <v>149</v>
      </c>
      <c r="S52" s="48"/>
    </row>
    <row r="53" spans="1:19" ht="15">
      <c r="A53" s="56" t="s">
        <v>126</v>
      </c>
      <c r="B53" s="56">
        <v>142</v>
      </c>
      <c r="C53" s="55" t="s">
        <v>264</v>
      </c>
      <c r="D53" s="48" t="s">
        <v>265</v>
      </c>
      <c r="E53" s="48" t="s">
        <v>219</v>
      </c>
      <c r="F53" s="48" t="s">
        <v>311</v>
      </c>
      <c r="G53" s="48">
        <v>10</v>
      </c>
      <c r="H53" s="48">
        <f>VLOOKUP($B53,CLASS!$B$2:$R$362,7,FALSE)</f>
        <v>33</v>
      </c>
      <c r="I53" s="53">
        <f>IF(IF(H53,H53+$G53,0)&lt;=70,IF(H53,H53+$G53,0),70)</f>
        <v>43</v>
      </c>
      <c r="J53" s="48">
        <f>VLOOKUP($B53,CLASS!$B$2:$R$362,9,FALSE)</f>
        <v>24</v>
      </c>
      <c r="K53" s="53">
        <f>IF(IF(J53,J53+$G53,0)&lt;=70,IF(J53,J53+$G53,0),70)</f>
        <v>34</v>
      </c>
      <c r="L53" s="48">
        <f>VLOOKUP($B53,CLASS!$B$2:$R$362,11,FALSE)</f>
        <v>30</v>
      </c>
      <c r="M53" s="53">
        <f>IF(IF(L53,L53+$G53,0)&lt;=70,IF(L53,L53+$G53,0),70)</f>
        <v>40</v>
      </c>
      <c r="N53" s="48">
        <f>VLOOKUP($B53,CLASS!$B$2:$R$362,13,FALSE)</f>
        <v>19</v>
      </c>
      <c r="O53" s="53">
        <f>IF(IF(N53,N53+$G53,0)&lt;=70,IF(N53,N53+$G53,0),70)</f>
        <v>29</v>
      </c>
      <c r="P53" s="48">
        <f>VLOOKUP($B53,CLASS!$B$2:$R$362,15,FALSE)</f>
        <v>0</v>
      </c>
      <c r="Q53" s="53">
        <f>IF(IF(P53,P53+$G53,0)&lt;=70,IF(P53,P53+$G53,0),70)</f>
        <v>0</v>
      </c>
      <c r="R53" s="53">
        <f>I53+K53+M53+O53+Q53</f>
        <v>146</v>
      </c>
      <c r="S53" s="48"/>
    </row>
    <row r="54" spans="1:19" ht="15">
      <c r="A54" s="56" t="s">
        <v>127</v>
      </c>
      <c r="B54" s="56">
        <v>134</v>
      </c>
      <c r="C54" s="55" t="s">
        <v>242</v>
      </c>
      <c r="D54" s="48" t="s">
        <v>243</v>
      </c>
      <c r="E54" s="48" t="s">
        <v>218</v>
      </c>
      <c r="F54" s="48" t="s">
        <v>308</v>
      </c>
      <c r="G54" s="48">
        <v>5</v>
      </c>
      <c r="H54" s="48">
        <f>VLOOKUP($B54,CLASS!$B$2:$R$362,7,FALSE)</f>
        <v>41</v>
      </c>
      <c r="I54" s="53">
        <f>IF(IF(H54,H54+$G54,0)&lt;=70,IF(H54,H54+$G54,0),70)</f>
        <v>46</v>
      </c>
      <c r="J54" s="48">
        <f>VLOOKUP($B54,CLASS!$B$2:$R$362,9,FALSE)</f>
        <v>0</v>
      </c>
      <c r="K54" s="53">
        <f>IF(IF(J54,J54+$G54,0)&lt;=70,IF(J54,J54+$G54,0),70)</f>
        <v>0</v>
      </c>
      <c r="L54" s="48">
        <f>VLOOKUP($B54,CLASS!$B$2:$R$362,11,FALSE)</f>
        <v>47</v>
      </c>
      <c r="M54" s="53">
        <f>IF(IF(L54,L54+$G54,0)&lt;=70,IF(L54,L54+$G54,0),70)</f>
        <v>52</v>
      </c>
      <c r="N54" s="48">
        <f>VLOOKUP($B54,CLASS!$B$2:$R$362,13,FALSE)</f>
        <v>40</v>
      </c>
      <c r="O54" s="53">
        <f>IF(IF(N54,N54+$G54,0)&lt;=70,IF(N54,N54+$G54,0),70)</f>
        <v>45</v>
      </c>
      <c r="P54" s="48">
        <f>VLOOKUP($B54,CLASS!$B$2:$R$362,15,FALSE)</f>
        <v>0</v>
      </c>
      <c r="Q54" s="53">
        <f>IF(IF(P54,P54+$G54,0)&lt;=70,IF(P54,P54+$G54,0),70)</f>
        <v>0</v>
      </c>
      <c r="R54" s="53">
        <f>I54+K54+M54+O54+Q54</f>
        <v>143</v>
      </c>
      <c r="S54" s="48"/>
    </row>
    <row r="55" spans="1:19" ht="15">
      <c r="A55" s="56" t="s">
        <v>128</v>
      </c>
      <c r="B55" s="56">
        <v>122</v>
      </c>
      <c r="C55" s="50" t="s">
        <v>211</v>
      </c>
      <c r="D55" s="48" t="s">
        <v>100</v>
      </c>
      <c r="E55" s="48" t="s">
        <v>219</v>
      </c>
      <c r="F55" s="50" t="s">
        <v>311</v>
      </c>
      <c r="G55" s="48">
        <v>10</v>
      </c>
      <c r="H55" s="48">
        <f>VLOOKUP($B55,CLASS!$B$2:$R$362,7,FALSE)</f>
        <v>36</v>
      </c>
      <c r="I55" s="53">
        <f>IF(IF(H55,H55+$G55,0)&lt;=70,IF(H55,H55+$G55,0),70)</f>
        <v>46</v>
      </c>
      <c r="J55" s="48">
        <f>VLOOKUP($B55,CLASS!$B$2:$R$362,9,FALSE)</f>
        <v>0</v>
      </c>
      <c r="K55" s="53">
        <f>IF(IF(J55,J55+$G55,0)&lt;=70,IF(J55,J55+$G55,0),70)</f>
        <v>0</v>
      </c>
      <c r="L55" s="48">
        <f>VLOOKUP($B55,CLASS!$B$2:$R$362,11,FALSE)</f>
        <v>40</v>
      </c>
      <c r="M55" s="53">
        <f>IF(IF(L55,L55+$G55,0)&lt;=70,IF(L55,L55+$G55,0),70)</f>
        <v>50</v>
      </c>
      <c r="N55" s="48">
        <f>VLOOKUP($B55,CLASS!$B$2:$R$362,13,FALSE)</f>
        <v>0</v>
      </c>
      <c r="O55" s="53">
        <f>IF(IF(N55,N55+$G55,0)&lt;=70,IF(N55,N55+$G55,0),70)</f>
        <v>0</v>
      </c>
      <c r="P55" s="48">
        <f>VLOOKUP($B55,CLASS!$B$2:$R$362,15,FALSE)</f>
        <v>37</v>
      </c>
      <c r="Q55" s="53">
        <f>IF(IF(P55,P55+$G55,0)&lt;=70,IF(P55,P55+$G55,0),70)</f>
        <v>47</v>
      </c>
      <c r="R55" s="53">
        <f>I55+K55+M55+O55+Q55</f>
        <v>143</v>
      </c>
      <c r="S55" s="48"/>
    </row>
    <row r="56" spans="1:19" ht="15">
      <c r="A56" s="56" t="s">
        <v>226</v>
      </c>
      <c r="B56" s="56">
        <v>150</v>
      </c>
      <c r="C56" s="55" t="s">
        <v>274</v>
      </c>
      <c r="D56" s="48" t="s">
        <v>275</v>
      </c>
      <c r="E56" s="48" t="s">
        <v>217</v>
      </c>
      <c r="F56" s="48" t="s">
        <v>308</v>
      </c>
      <c r="G56" s="48">
        <v>0</v>
      </c>
      <c r="H56" s="48">
        <f>VLOOKUP($B56,CLASS!$B$2:$R$362,7,FALSE)</f>
        <v>53</v>
      </c>
      <c r="I56" s="53">
        <f>IF(IF(H56,H56+$G56,0)&lt;=70,IF(H56,H56+$G56,0),70)</f>
        <v>53</v>
      </c>
      <c r="J56" s="48">
        <f>VLOOKUP($B56,CLASS!$B$2:$R$362,9,FALSE)</f>
        <v>48</v>
      </c>
      <c r="K56" s="53">
        <f>IF(IF(J56,J56+$G56,0)&lt;=70,IF(J56,J56+$G56,0),70)</f>
        <v>48</v>
      </c>
      <c r="L56" s="48">
        <f>VLOOKUP($B56,CLASS!$B$2:$R$362,11,FALSE)</f>
        <v>0</v>
      </c>
      <c r="M56" s="53">
        <f>IF(IF(L56,L56+$G56,0)&lt;=70,IF(L56,L56+$G56,0),70)</f>
        <v>0</v>
      </c>
      <c r="N56" s="48">
        <f>VLOOKUP($B56,CLASS!$B$2:$R$362,13,FALSE)</f>
        <v>40</v>
      </c>
      <c r="O56" s="53">
        <f>IF(IF(N56,N56+$G56,0)&lt;=70,IF(N56,N56+$G56,0),70)</f>
        <v>40</v>
      </c>
      <c r="P56" s="48">
        <f>VLOOKUP($B56,CLASS!$B$2:$R$362,15,FALSE)</f>
        <v>0</v>
      </c>
      <c r="Q56" s="53">
        <f>IF(IF(P56,P56+$G56,0)&lt;=70,IF(P56,P56+$G56,0),70)</f>
        <v>0</v>
      </c>
      <c r="R56" s="53">
        <f>I56+K56+M56+O56+Q56</f>
        <v>141</v>
      </c>
      <c r="S56" s="48"/>
    </row>
    <row r="57" spans="1:18" ht="15">
      <c r="A57" s="56" t="s">
        <v>127</v>
      </c>
      <c r="B57" s="56">
        <v>81</v>
      </c>
      <c r="C57" s="50" t="s">
        <v>137</v>
      </c>
      <c r="D57" s="48" t="s">
        <v>96</v>
      </c>
      <c r="E57" s="48" t="s">
        <v>219</v>
      </c>
      <c r="F57" s="48" t="s">
        <v>308</v>
      </c>
      <c r="G57" s="48">
        <v>10</v>
      </c>
      <c r="H57" s="48">
        <f>VLOOKUP($B57,CLASS!$B$2:$R$362,7,FALSE)</f>
        <v>45</v>
      </c>
      <c r="I57" s="53">
        <f>IF(IF(H57,H57+$G57,0)&lt;=70,IF(H57,H57+$G57,0),70)</f>
        <v>55</v>
      </c>
      <c r="J57" s="48">
        <f>VLOOKUP($B57,CLASS!$B$2:$R$362,9,FALSE)</f>
        <v>0</v>
      </c>
      <c r="K57" s="53">
        <f>IF(IF(J57,J57+$G57,0)&lt;=70,IF(J57,J57+$G57,0),70)</f>
        <v>0</v>
      </c>
      <c r="L57" s="48">
        <f>VLOOKUP($B57,CLASS!$B$2:$R$362,11,FALSE)</f>
        <v>36</v>
      </c>
      <c r="M57" s="53">
        <f>IF(IF(L57,L57+$G57,0)&lt;=70,IF(L57,L57+$G57,0),70)</f>
        <v>46</v>
      </c>
      <c r="N57" s="48">
        <f>VLOOKUP($B57,CLASS!$B$2:$R$362,13,FALSE)</f>
        <v>27</v>
      </c>
      <c r="O57" s="53">
        <f>IF(IF(N57,N57+$G57,0)&lt;=70,IF(N57,N57+$G57,0),70)</f>
        <v>37</v>
      </c>
      <c r="P57" s="48">
        <f>VLOOKUP($B57,CLASS!$B$2:$R$362,15,FALSE)</f>
        <v>0</v>
      </c>
      <c r="Q57" s="53">
        <f>IF(IF(P57,P57+$G57,0)&lt;=70,IF(P57,P57+$G57,0),70)</f>
        <v>0</v>
      </c>
      <c r="R57" s="53">
        <f>I57+K57+M57+O57+Q57</f>
        <v>138</v>
      </c>
    </row>
    <row r="58" spans="1:18" ht="15">
      <c r="A58" s="56" t="s">
        <v>128</v>
      </c>
      <c r="B58" s="56">
        <v>163</v>
      </c>
      <c r="C58" s="55" t="s">
        <v>291</v>
      </c>
      <c r="D58" s="48" t="s">
        <v>292</v>
      </c>
      <c r="E58" s="48" t="s">
        <v>218</v>
      </c>
      <c r="F58" s="48" t="s">
        <v>308</v>
      </c>
      <c r="G58" s="48">
        <v>5</v>
      </c>
      <c r="H58" s="48">
        <f>VLOOKUP($B58,CLASS!$B$2:$R$362,7,FALSE)</f>
        <v>46</v>
      </c>
      <c r="I58" s="53">
        <f>IF(IF(H58,H58+$G58,0)&lt;=70,IF(H58,H58+$G58,0),70)</f>
        <v>51</v>
      </c>
      <c r="J58" s="48">
        <f>VLOOKUP($B58,CLASS!$B$2:$R$362,9,FALSE)</f>
        <v>38</v>
      </c>
      <c r="K58" s="53">
        <f>IF(IF(J58,J58+$G58,0)&lt;=70,IF(J58,J58+$G58,0),70)</f>
        <v>43</v>
      </c>
      <c r="L58" s="48">
        <f>VLOOKUP($B58,CLASS!$B$2:$R$362,11,FALSE)</f>
        <v>0</v>
      </c>
      <c r="M58" s="53">
        <f>IF(IF(L58,L58+$G58,0)&lt;=70,IF(L58,L58+$G58,0),70)</f>
        <v>0</v>
      </c>
      <c r="N58" s="48">
        <f>VLOOKUP($B58,CLASS!$B$2:$R$362,13,FALSE)</f>
        <v>0</v>
      </c>
      <c r="O58" s="53">
        <f>IF(IF(N58,N58+$G58,0)&lt;=70,IF(N58,N58+$G58,0),70)</f>
        <v>0</v>
      </c>
      <c r="P58" s="48">
        <f>VLOOKUP($B58,CLASS!$B$2:$R$362,15,FALSE)</f>
        <v>39</v>
      </c>
      <c r="Q58" s="53">
        <f>IF(IF(P58,P58+$G58,0)&lt;=70,IF(P58,P58+$G58,0),70)</f>
        <v>44</v>
      </c>
      <c r="R58" s="53">
        <f>I58+K58+M58+O58+Q58</f>
        <v>138</v>
      </c>
    </row>
    <row r="59" spans="1:19" ht="15">
      <c r="A59" s="56" t="s">
        <v>127</v>
      </c>
      <c r="B59" s="56">
        <v>131</v>
      </c>
      <c r="C59" s="55" t="s">
        <v>237</v>
      </c>
      <c r="D59" s="48" t="s">
        <v>238</v>
      </c>
      <c r="E59" s="48" t="s">
        <v>219</v>
      </c>
      <c r="F59" s="50" t="s">
        <v>308</v>
      </c>
      <c r="G59" s="48">
        <v>10</v>
      </c>
      <c r="H59" s="48">
        <f>VLOOKUP($B59,CLASS!$B$2:$R$362,7,FALSE)</f>
        <v>37</v>
      </c>
      <c r="I59" s="53">
        <f>IF(IF(H59,H59+$G59,0)&lt;=70,IF(H59,H59+$G59,0),70)</f>
        <v>47</v>
      </c>
      <c r="J59" s="48">
        <f>VLOOKUP($B59,CLASS!$B$2:$R$362,9,FALSE)</f>
        <v>29</v>
      </c>
      <c r="K59" s="53">
        <f>IF(IF(J59,J59+$G59,0)&lt;=70,IF(J59,J59+$G59,0),70)</f>
        <v>39</v>
      </c>
      <c r="L59" s="48">
        <f>VLOOKUP($B59,CLASS!$B$2:$R$362,11,FALSE)</f>
        <v>39</v>
      </c>
      <c r="M59" s="53">
        <f>IF(IF(L59,L59+$G59,0)&lt;=70,IF(L59,L59+$G59,0),70)</f>
        <v>49</v>
      </c>
      <c r="N59" s="48">
        <f>VLOOKUP($B59,CLASS!$B$2:$R$362,13,FALSE)</f>
        <v>0</v>
      </c>
      <c r="O59" s="53">
        <f>IF(IF(N59,N59+$G59,0)&lt;=70,IF(N59,N59+$G59,0),70)</f>
        <v>0</v>
      </c>
      <c r="P59" s="48">
        <f>VLOOKUP($B59,CLASS!$B$2:$R$362,15,FALSE)</f>
        <v>0</v>
      </c>
      <c r="Q59" s="53">
        <f>IF(IF(P59,P59+$G59,0)&lt;=70,IF(P59,P59+$G59,0),70)</f>
        <v>0</v>
      </c>
      <c r="R59" s="53">
        <f>I59+K59+M59+O59+Q59</f>
        <v>135</v>
      </c>
      <c r="S59" s="48"/>
    </row>
    <row r="60" spans="1:19" ht="15">
      <c r="A60" s="56" t="s">
        <v>128</v>
      </c>
      <c r="B60" s="56">
        <v>164</v>
      </c>
      <c r="C60" s="55" t="s">
        <v>293</v>
      </c>
      <c r="D60" s="48" t="s">
        <v>294</v>
      </c>
      <c r="E60" s="48" t="s">
        <v>217</v>
      </c>
      <c r="F60" s="48" t="s">
        <v>308</v>
      </c>
      <c r="G60" s="48">
        <v>0</v>
      </c>
      <c r="H60" s="48">
        <f>VLOOKUP($B60,CLASS!$B$2:$R$362,7,FALSE)</f>
        <v>49</v>
      </c>
      <c r="I60" s="53">
        <f>IF(IF(H60,H60+$G60,0)&lt;=70,IF(H60,H60+$G60,0),70)</f>
        <v>49</v>
      </c>
      <c r="J60" s="48">
        <f>VLOOKUP($B60,CLASS!$B$2:$R$362,9,FALSE)</f>
        <v>39</v>
      </c>
      <c r="K60" s="53">
        <f>IF(IF(J60,J60+$G60,0)&lt;=70,IF(J60,J60+$G60,0),70)</f>
        <v>39</v>
      </c>
      <c r="L60" s="48">
        <f>VLOOKUP($B60,CLASS!$B$2:$R$362,11,FALSE)</f>
        <v>0</v>
      </c>
      <c r="M60" s="53">
        <f>IF(IF(L60,L60+$G60,0)&lt;=70,IF(L60,L60+$G60,0),70)</f>
        <v>0</v>
      </c>
      <c r="N60" s="48">
        <f>VLOOKUP($B60,CLASS!$B$2:$R$362,13,FALSE)</f>
        <v>0</v>
      </c>
      <c r="O60" s="53">
        <f>IF(IF(N60,N60+$G60,0)&lt;=70,IF(N60,N60+$G60,0),70)</f>
        <v>0</v>
      </c>
      <c r="P60" s="48">
        <f>VLOOKUP($B60,CLASS!$B$2:$R$362,15,FALSE)</f>
        <v>45</v>
      </c>
      <c r="Q60" s="53">
        <f>IF(IF(P60,P60+$G60,0)&lt;=70,IF(P60,P60+$G60,0),70)</f>
        <v>45</v>
      </c>
      <c r="R60" s="53">
        <f>I60+K60+M60+O60+Q60</f>
        <v>133</v>
      </c>
      <c r="S60" s="48"/>
    </row>
    <row r="61" spans="1:19" ht="15">
      <c r="A61" s="56" t="s">
        <v>128</v>
      </c>
      <c r="B61" s="56">
        <v>74</v>
      </c>
      <c r="C61" s="55" t="s">
        <v>188</v>
      </c>
      <c r="D61" s="48" t="s">
        <v>52</v>
      </c>
      <c r="E61" s="48" t="s">
        <v>219</v>
      </c>
      <c r="F61" s="48" t="s">
        <v>308</v>
      </c>
      <c r="G61" s="48">
        <v>10</v>
      </c>
      <c r="H61" s="48">
        <f>VLOOKUP($B61,CLASS!$B$2:$R$362,7,FALSE)</f>
        <v>60</v>
      </c>
      <c r="I61" s="53">
        <f>IF(IF(H61,H61+$G61,0)&lt;=70,IF(H61,H61+$G61,0),70)</f>
        <v>70</v>
      </c>
      <c r="J61" s="48">
        <f>VLOOKUP($B61,CLASS!$B$2:$R$362,9,FALSE)</f>
        <v>0</v>
      </c>
      <c r="K61" s="53">
        <f>IF(IF(J61,J61+$G61,0)&lt;=70,IF(J61,J61+$G61,0),70)</f>
        <v>0</v>
      </c>
      <c r="L61" s="48">
        <f>VLOOKUP($B61,CLASS!$B$2:$R$362,11,FALSE)</f>
        <v>52</v>
      </c>
      <c r="M61" s="53">
        <f>IF(IF(L61,L61+$G61,0)&lt;=70,IF(L61,L61+$G61,0),70)</f>
        <v>62</v>
      </c>
      <c r="N61" s="48">
        <f>VLOOKUP($B61,CLASS!$B$2:$R$362,13,FALSE)</f>
        <v>0</v>
      </c>
      <c r="O61" s="53">
        <f>IF(IF(N61,N61+$G61,0)&lt;=70,IF(N61,N61+$G61,0),70)</f>
        <v>0</v>
      </c>
      <c r="P61" s="48">
        <f>VLOOKUP($B61,CLASS!$B$2:$R$362,15,FALSE)</f>
        <v>0</v>
      </c>
      <c r="Q61" s="53">
        <f>IF(IF(P61,P61+$G61,0)&lt;=70,IF(P61,P61+$G61,0),70)</f>
        <v>0</v>
      </c>
      <c r="R61" s="53">
        <f>I61+K61+M61+O61+Q61</f>
        <v>132</v>
      </c>
      <c r="S61" s="48"/>
    </row>
    <row r="62" spans="1:19" ht="15">
      <c r="A62" s="56" t="s">
        <v>126</v>
      </c>
      <c r="B62" s="56">
        <v>90</v>
      </c>
      <c r="C62" s="50" t="s">
        <v>256</v>
      </c>
      <c r="D62" s="48" t="s">
        <v>23</v>
      </c>
      <c r="E62" s="48" t="s">
        <v>219</v>
      </c>
      <c r="F62" s="48" t="s">
        <v>311</v>
      </c>
      <c r="G62" s="48">
        <v>10</v>
      </c>
      <c r="H62" s="48">
        <f>VLOOKUP($B62,CLASS!$B$2:$R$362,7,FALSE)</f>
        <v>40</v>
      </c>
      <c r="I62" s="53">
        <f>IF(IF(H62,H62+$G62,0)&lt;=70,IF(H62,H62+$G62,0),70)</f>
        <v>50</v>
      </c>
      <c r="J62" s="48">
        <f>VLOOKUP($B62,CLASS!$B$2:$R$362,9,FALSE)</f>
        <v>26</v>
      </c>
      <c r="K62" s="53">
        <f>IF(IF(J62,J62+$G62,0)&lt;=70,IF(J62,J62+$G62,0),70)</f>
        <v>36</v>
      </c>
      <c r="L62" s="48">
        <f>VLOOKUP($B62,CLASS!$B$2:$R$362,11,FALSE)</f>
        <v>0</v>
      </c>
      <c r="M62" s="53">
        <f>IF(IF(L62,L62+$G62,0)&lt;=70,IF(L62,L62+$G62,0),70)</f>
        <v>0</v>
      </c>
      <c r="N62" s="48">
        <f>VLOOKUP($B62,CLASS!$B$2:$R$362,13,FALSE)</f>
        <v>0</v>
      </c>
      <c r="O62" s="53">
        <f>IF(IF(N62,N62+$G62,0)&lt;=70,IF(N62,N62+$G62,0),70)</f>
        <v>0</v>
      </c>
      <c r="P62" s="48">
        <f>VLOOKUP($B62,CLASS!$B$2:$R$362,15,FALSE)</f>
        <v>36</v>
      </c>
      <c r="Q62" s="53">
        <f>IF(IF(P62,P62+$G62,0)&lt;=70,IF(P62,P62+$G62,0),70)</f>
        <v>46</v>
      </c>
      <c r="R62" s="53">
        <f>I62+K62+M62+O62+Q62</f>
        <v>132</v>
      </c>
      <c r="S62" s="48"/>
    </row>
    <row r="63" spans="1:19" ht="15">
      <c r="A63" s="56" t="s">
        <v>128</v>
      </c>
      <c r="B63" s="56">
        <v>24</v>
      </c>
      <c r="C63" s="50" t="s">
        <v>149</v>
      </c>
      <c r="D63" s="48" t="s">
        <v>55</v>
      </c>
      <c r="E63" s="48" t="s">
        <v>218</v>
      </c>
      <c r="F63" s="48" t="s">
        <v>308</v>
      </c>
      <c r="G63" s="48">
        <v>5</v>
      </c>
      <c r="H63" s="48">
        <f>VLOOKUP($B63,CLASS!$B$2:$R$362,7,FALSE)</f>
        <v>58</v>
      </c>
      <c r="I63" s="53">
        <f>IF(IF(H63,H63+$G63,0)&lt;=70,IF(H63,H63+$G63,0),70)</f>
        <v>63</v>
      </c>
      <c r="J63" s="48">
        <f>VLOOKUP($B63,CLASS!$B$2:$R$362,9,FALSE)</f>
        <v>0</v>
      </c>
      <c r="K63" s="53">
        <f>IF(IF(J63,J63+$G63,0)&lt;=70,IF(J63,J63+$G63,0),70)</f>
        <v>0</v>
      </c>
      <c r="L63" s="48">
        <f>VLOOKUP($B63,CLASS!$B$2:$R$362,11,FALSE)</f>
        <v>63</v>
      </c>
      <c r="M63" s="53">
        <f>IF(IF(L63,L63+$G63,0)&lt;=70,IF(L63,L63+$G63,0),70)</f>
        <v>68</v>
      </c>
      <c r="N63" s="48">
        <f>VLOOKUP($B63,CLASS!$B$2:$R$362,13,FALSE)</f>
        <v>0</v>
      </c>
      <c r="O63" s="53">
        <f>IF(IF(N63,N63+$G63,0)&lt;=70,IF(N63,N63+$G63,0),70)</f>
        <v>0</v>
      </c>
      <c r="P63" s="48">
        <f>VLOOKUP($B63,CLASS!$B$2:$R$362,15,FALSE)</f>
        <v>0</v>
      </c>
      <c r="Q63" s="53">
        <f>IF(IF(P63,P63+$G63,0)&lt;=70,IF(P63,P63+$G63,0),70)</f>
        <v>0</v>
      </c>
      <c r="R63" s="53">
        <f>I63+K63+M63+O63+Q63</f>
        <v>131</v>
      </c>
      <c r="S63" s="48"/>
    </row>
    <row r="64" spans="1:19" ht="15">
      <c r="A64" s="56" t="s">
        <v>126</v>
      </c>
      <c r="B64" s="56">
        <v>143</v>
      </c>
      <c r="C64" s="55" t="s">
        <v>266</v>
      </c>
      <c r="D64" s="48" t="s">
        <v>93</v>
      </c>
      <c r="E64" s="48" t="s">
        <v>219</v>
      </c>
      <c r="F64" s="48" t="s">
        <v>311</v>
      </c>
      <c r="G64" s="48">
        <v>10</v>
      </c>
      <c r="H64" s="48">
        <f>VLOOKUP($B64,CLASS!$B$2:$R$362,7,FALSE)</f>
        <v>34</v>
      </c>
      <c r="I64" s="53">
        <f>IF(IF(H64,H64+$G64,0)&lt;=70,IF(H64,H64+$G64,0),70)</f>
        <v>44</v>
      </c>
      <c r="J64" s="48">
        <f>VLOOKUP($B64,CLASS!$B$2:$R$362,9,FALSE)</f>
        <v>30</v>
      </c>
      <c r="K64" s="53">
        <f>IF(IF(J64,J64+$G64,0)&lt;=70,IF(J64,J64+$G64,0),70)</f>
        <v>40</v>
      </c>
      <c r="L64" s="48">
        <f>VLOOKUP($B64,CLASS!$B$2:$R$362,11,FALSE)</f>
        <v>33</v>
      </c>
      <c r="M64" s="53">
        <f>IF(IF(L64,L64+$G64,0)&lt;=70,IF(L64,L64+$G64,0),70)</f>
        <v>43</v>
      </c>
      <c r="N64" s="48">
        <f>VLOOKUP($B64,CLASS!$B$2:$R$362,13,FALSE)</f>
        <v>0</v>
      </c>
      <c r="O64" s="53">
        <f>IF(IF(N64,N64+$G64,0)&lt;=70,IF(N64,N64+$G64,0),70)</f>
        <v>0</v>
      </c>
      <c r="P64" s="48">
        <f>VLOOKUP($B64,CLASS!$B$2:$R$362,15,FALSE)</f>
        <v>0</v>
      </c>
      <c r="Q64" s="53">
        <f>IF(IF(P64,P64+$G64,0)&lt;=70,IF(P64,P64+$G64,0),70)</f>
        <v>0</v>
      </c>
      <c r="R64" s="53">
        <f>I64+K64+M64+O64+Q64</f>
        <v>127</v>
      </c>
      <c r="S64" s="48"/>
    </row>
    <row r="65" spans="1:18" ht="15">
      <c r="A65" s="56" t="s">
        <v>128</v>
      </c>
      <c r="B65" s="56">
        <v>9</v>
      </c>
      <c r="C65" s="50" t="s">
        <v>136</v>
      </c>
      <c r="D65" s="48" t="s">
        <v>46</v>
      </c>
      <c r="E65" s="48" t="s">
        <v>217</v>
      </c>
      <c r="F65" s="48" t="s">
        <v>308</v>
      </c>
      <c r="G65" s="48">
        <v>0</v>
      </c>
      <c r="H65" s="48">
        <f>VLOOKUP($B65,CLASS!$B$2:$R$362,7,FALSE)</f>
        <v>58</v>
      </c>
      <c r="I65" s="53">
        <f>IF(IF(H65,H65+$G65,0)&lt;=70,IF(H65,H65+$G65,0),70)</f>
        <v>58</v>
      </c>
      <c r="J65" s="48">
        <f>VLOOKUP($B65,CLASS!$B$2:$R$362,9,FALSE)</f>
        <v>0</v>
      </c>
      <c r="K65" s="53">
        <f>IF(IF(J65,J65+$G65,0)&lt;=70,IF(J65,J65+$G65,0),70)</f>
        <v>0</v>
      </c>
      <c r="L65" s="48">
        <f>VLOOKUP($B65,CLASS!$B$2:$R$362,11,FALSE)</f>
        <v>62</v>
      </c>
      <c r="M65" s="53">
        <f>IF(IF(L65,L65+$G65,0)&lt;=70,IF(L65,L65+$G65,0),70)</f>
        <v>62</v>
      </c>
      <c r="N65" s="48">
        <f>VLOOKUP($B65,CLASS!$B$2:$R$362,13,FALSE)</f>
        <v>0</v>
      </c>
      <c r="O65" s="53">
        <f>IF(IF(N65,N65+$G65,0)&lt;=70,IF(N65,N65+$G65,0),70)</f>
        <v>0</v>
      </c>
      <c r="P65" s="48">
        <f>VLOOKUP($B65,CLASS!$B$2:$R$362,15,FALSE)</f>
        <v>0</v>
      </c>
      <c r="Q65" s="53">
        <f>IF(IF(P65,P65+$G65,0)&lt;=70,IF(P65,P65+$G65,0),70)</f>
        <v>0</v>
      </c>
      <c r="R65" s="53">
        <f>I65+K65+M65+O65+Q65</f>
        <v>120</v>
      </c>
    </row>
    <row r="66" spans="1:19" ht="15">
      <c r="A66" s="56" t="s">
        <v>128</v>
      </c>
      <c r="B66" s="56">
        <v>44</v>
      </c>
      <c r="C66" s="55" t="s">
        <v>166</v>
      </c>
      <c r="D66" s="48" t="s">
        <v>29</v>
      </c>
      <c r="E66" s="48" t="s">
        <v>218</v>
      </c>
      <c r="F66" s="48" t="s">
        <v>308</v>
      </c>
      <c r="G66" s="48">
        <v>5</v>
      </c>
      <c r="H66" s="48">
        <f>VLOOKUP($B66,CLASS!$B$2:$R$362,7,FALSE)</f>
        <v>56</v>
      </c>
      <c r="I66" s="53">
        <f>IF(IF(H66,H66+$G66,0)&lt;=70,IF(H66,H66+$G66,0),70)</f>
        <v>61</v>
      </c>
      <c r="J66" s="48">
        <f>VLOOKUP($B66,CLASS!$B$2:$R$362,9,FALSE)</f>
        <v>52</v>
      </c>
      <c r="K66" s="53">
        <f>IF(IF(J66,J66+$G66,0)&lt;=70,IF(J66,J66+$G66,0),70)</f>
        <v>57</v>
      </c>
      <c r="L66" s="48">
        <f>VLOOKUP($B66,CLASS!$B$2:$R$362,11,FALSE)</f>
        <v>0</v>
      </c>
      <c r="M66" s="53">
        <f>IF(IF(L66,L66+$G66,0)&lt;=70,IF(L66,L66+$G66,0),70)</f>
        <v>0</v>
      </c>
      <c r="N66" s="48">
        <f>VLOOKUP($B66,CLASS!$B$2:$R$362,13,FALSE)</f>
        <v>0</v>
      </c>
      <c r="O66" s="53">
        <f>IF(IF(N66,N66+$G66,0)&lt;=70,IF(N66,N66+$G66,0),70)</f>
        <v>0</v>
      </c>
      <c r="P66" s="48">
        <f>VLOOKUP($B66,CLASS!$B$2:$R$362,15,FALSE)</f>
        <v>0</v>
      </c>
      <c r="Q66" s="53">
        <f>IF(IF(P66,P66+$G66,0)&lt;=70,IF(P66,P66+$G66,0),70)</f>
        <v>0</v>
      </c>
      <c r="R66" s="53">
        <f>I66+K66+M66+O66+Q66</f>
        <v>118</v>
      </c>
      <c r="S66" s="48"/>
    </row>
    <row r="67" spans="1:18" ht="15">
      <c r="A67" s="56" t="s">
        <v>127</v>
      </c>
      <c r="B67" s="56">
        <v>40</v>
      </c>
      <c r="C67" s="50" t="s">
        <v>163</v>
      </c>
      <c r="D67" s="48" t="s">
        <v>67</v>
      </c>
      <c r="E67" s="48" t="s">
        <v>218</v>
      </c>
      <c r="F67" s="48" t="s">
        <v>254</v>
      </c>
      <c r="G67" s="48">
        <v>5</v>
      </c>
      <c r="H67" s="48">
        <f>VLOOKUP($B67,CLASS!$B$2:$R$362,7,FALSE)</f>
        <v>58</v>
      </c>
      <c r="I67" s="53">
        <f>IF(IF(H67,H67+$G67,0)&lt;=70,IF(H67,H67+$G67,0),70)</f>
        <v>63</v>
      </c>
      <c r="J67" s="48">
        <f>VLOOKUP($B67,CLASS!$B$2:$R$362,9,FALSE)</f>
        <v>0</v>
      </c>
      <c r="K67" s="53">
        <f>IF(IF(J67,J67+$G67,0)&lt;=70,IF(J67,J67+$G67,0),70)</f>
        <v>0</v>
      </c>
      <c r="L67" s="48">
        <f>VLOOKUP($B67,CLASS!$B$2:$R$362,11,FALSE)</f>
        <v>47</v>
      </c>
      <c r="M67" s="53">
        <f>IF(IF(L67,L67+$G67,0)&lt;=70,IF(L67,L67+$G67,0),70)</f>
        <v>52</v>
      </c>
      <c r="N67" s="48">
        <f>VLOOKUP($B67,CLASS!$B$2:$R$362,13,FALSE)</f>
        <v>0</v>
      </c>
      <c r="O67" s="53">
        <f>IF(IF(N67,N67+$G67,0)&lt;=70,IF(N67,N67+$G67,0),70)</f>
        <v>0</v>
      </c>
      <c r="P67" s="48">
        <f>VLOOKUP($B67,CLASS!$B$2:$R$362,15,FALSE)</f>
        <v>0</v>
      </c>
      <c r="Q67" s="53">
        <f>IF(IF(P67,P67+$G67,0)&lt;=70,IF(P67,P67+$G67,0),70)</f>
        <v>0</v>
      </c>
      <c r="R67" s="53">
        <f>I67+K67+M67+O67+Q67</f>
        <v>115</v>
      </c>
    </row>
    <row r="68" spans="1:19" ht="15">
      <c r="A68" s="56" t="s">
        <v>126</v>
      </c>
      <c r="B68" s="56">
        <v>92</v>
      </c>
      <c r="C68" s="50" t="s">
        <v>190</v>
      </c>
      <c r="D68" s="48" t="s">
        <v>104</v>
      </c>
      <c r="E68" s="48" t="s">
        <v>219</v>
      </c>
      <c r="F68" s="48" t="s">
        <v>308</v>
      </c>
      <c r="G68" s="48">
        <v>10</v>
      </c>
      <c r="H68" s="48">
        <f>VLOOKUP($B68,CLASS!$B$2:$R$362,7,FALSE)</f>
        <v>30</v>
      </c>
      <c r="I68" s="53">
        <f>IF(IF(H68,H68+$G68,0)&lt;=70,IF(H68,H68+$G68,0),70)</f>
        <v>40</v>
      </c>
      <c r="J68" s="48">
        <f>VLOOKUP($B68,CLASS!$B$2:$R$362,9,FALSE)</f>
        <v>19</v>
      </c>
      <c r="K68" s="53">
        <f>IF(IF(J68,J68+$G68,0)&lt;=70,IF(J68,J68+$G68,0),70)</f>
        <v>29</v>
      </c>
      <c r="L68" s="48">
        <f>VLOOKUP($B68,CLASS!$B$2:$R$362,11,FALSE)</f>
        <v>0</v>
      </c>
      <c r="M68" s="53">
        <f>IF(IF(L68,L68+$G68,0)&lt;=70,IF(L68,L68+$G68,0),70)</f>
        <v>0</v>
      </c>
      <c r="N68" s="48">
        <f>VLOOKUP($B68,CLASS!$B$2:$R$362,13,FALSE)</f>
        <v>35</v>
      </c>
      <c r="O68" s="53">
        <f>IF(IF(N68,N68+$G68,0)&lt;=70,IF(N68,N68+$G68,0),70)</f>
        <v>45</v>
      </c>
      <c r="P68" s="48">
        <f>VLOOKUP($B68,CLASS!$B$2:$R$362,15,FALSE)</f>
        <v>0</v>
      </c>
      <c r="Q68" s="53">
        <f>IF(IF(P68,P68+$G68,0)&lt;=70,IF(P68,P68+$G68,0),70)</f>
        <v>0</v>
      </c>
      <c r="R68" s="53">
        <f>I68+K68+M68+O68+Q68</f>
        <v>114</v>
      </c>
      <c r="S68" s="48"/>
    </row>
    <row r="69" spans="1:19" ht="15">
      <c r="A69" s="56" t="s">
        <v>127</v>
      </c>
      <c r="B69" s="56">
        <v>36</v>
      </c>
      <c r="C69" s="55" t="s">
        <v>159</v>
      </c>
      <c r="D69" s="48" t="s">
        <v>35</v>
      </c>
      <c r="E69" s="48" t="s">
        <v>218</v>
      </c>
      <c r="F69" s="48" t="s">
        <v>308</v>
      </c>
      <c r="G69" s="48">
        <v>5</v>
      </c>
      <c r="H69" s="48">
        <f>VLOOKUP($B69,CLASS!$B$2:$R$362,7,FALSE)</f>
        <v>0</v>
      </c>
      <c r="I69" s="53">
        <f>IF(IF(H69,H69+$G69,0)&lt;=70,IF(H69,H69+$G69,0),70)</f>
        <v>0</v>
      </c>
      <c r="J69" s="48">
        <f>VLOOKUP($B69,CLASS!$B$2:$R$362,9,FALSE)</f>
        <v>47</v>
      </c>
      <c r="K69" s="53">
        <f>IF(IF(J69,J69+$G69,0)&lt;=70,IF(J69,J69+$G69,0),70)</f>
        <v>52</v>
      </c>
      <c r="L69" s="48">
        <f>VLOOKUP($B69,CLASS!$B$2:$R$362,11,FALSE)</f>
        <v>53</v>
      </c>
      <c r="M69" s="53">
        <f>IF(IF(L69,L69+$G69,0)&lt;=70,IF(L69,L69+$G69,0),70)</f>
        <v>58</v>
      </c>
      <c r="N69" s="48">
        <f>VLOOKUP($B69,CLASS!$B$2:$R$362,13,FALSE)</f>
        <v>0</v>
      </c>
      <c r="O69" s="53">
        <f>IF(IF(N69,N69+$G69,0)&lt;=70,IF(N69,N69+$G69,0),70)</f>
        <v>0</v>
      </c>
      <c r="P69" s="48">
        <f>VLOOKUP($B69,CLASS!$B$2:$R$362,15,FALSE)</f>
        <v>0</v>
      </c>
      <c r="Q69" s="53">
        <f>IF(IF(P69,P69+$G69,0)&lt;=70,IF(P69,P69+$G69,0),70)</f>
        <v>0</v>
      </c>
      <c r="R69" s="53">
        <f>I69+K69+M69+O69+Q69</f>
        <v>110</v>
      </c>
      <c r="S69" s="48"/>
    </row>
    <row r="70" spans="1:19" ht="15">
      <c r="A70" s="56" t="s">
        <v>127</v>
      </c>
      <c r="B70" s="56">
        <v>23</v>
      </c>
      <c r="C70" s="55" t="s">
        <v>148</v>
      </c>
      <c r="D70" s="48" t="s">
        <v>54</v>
      </c>
      <c r="E70" s="48" t="s">
        <v>218</v>
      </c>
      <c r="F70" s="48" t="s">
        <v>308</v>
      </c>
      <c r="G70" s="48">
        <v>5</v>
      </c>
      <c r="H70" s="48">
        <f>VLOOKUP($B70,CLASS!$B$2:$R$362,7,FALSE)</f>
        <v>0</v>
      </c>
      <c r="I70" s="53">
        <f>IF(IF(H70,H70+$G70,0)&lt;=70,IF(H70,H70+$G70,0),70)</f>
        <v>0</v>
      </c>
      <c r="J70" s="48">
        <f>VLOOKUP($B70,CLASS!$B$2:$R$362,9,FALSE)</f>
        <v>0</v>
      </c>
      <c r="K70" s="53">
        <f>IF(IF(J70,J70+$G70,0)&lt;=70,IF(J70,J70+$G70,0),70)</f>
        <v>0</v>
      </c>
      <c r="L70" s="48">
        <f>VLOOKUP($B70,CLASS!$B$2:$R$362,11,FALSE)</f>
        <v>54</v>
      </c>
      <c r="M70" s="53">
        <f>IF(IF(L70,L70+$G70,0)&lt;=70,IF(L70,L70+$G70,0),70)</f>
        <v>59</v>
      </c>
      <c r="N70" s="48">
        <f>VLOOKUP($B70,CLASS!$B$2:$R$362,13,FALSE)</f>
        <v>42</v>
      </c>
      <c r="O70" s="53">
        <f>IF(IF(N70,N70+$G70,0)&lt;=70,IF(N70,N70+$G70,0),70)</f>
        <v>47</v>
      </c>
      <c r="P70" s="48">
        <f>VLOOKUP($B70,CLASS!$B$2:$R$362,15,FALSE)</f>
        <v>0</v>
      </c>
      <c r="Q70" s="53">
        <f>IF(IF(P70,P70+$G70,0)&lt;=70,IF(P70,P70+$G70,0),70)</f>
        <v>0</v>
      </c>
      <c r="R70" s="53">
        <f>I70+K70+M70+O70+Q70</f>
        <v>106</v>
      </c>
      <c r="S70" s="48"/>
    </row>
    <row r="71" spans="1:18" ht="15">
      <c r="A71" s="56" t="s">
        <v>126</v>
      </c>
      <c r="B71" s="56">
        <v>175</v>
      </c>
      <c r="C71" s="55" t="s">
        <v>318</v>
      </c>
      <c r="D71" s="48" t="s">
        <v>319</v>
      </c>
      <c r="E71" s="48" t="s">
        <v>219</v>
      </c>
      <c r="F71" s="48" t="s">
        <v>308</v>
      </c>
      <c r="G71" s="48">
        <v>10</v>
      </c>
      <c r="H71" s="48">
        <f>VLOOKUP($B71,CLASS!$B$2:$R$362,7,FALSE)</f>
        <v>0</v>
      </c>
      <c r="I71" s="53">
        <f>IF(IF(H71,H71+$G71,0)&lt;=70,IF(H71,H71+$G71,0),70)</f>
        <v>0</v>
      </c>
      <c r="J71" s="48">
        <f>VLOOKUP($B71,CLASS!$B$2:$R$362,9,FALSE)</f>
        <v>21</v>
      </c>
      <c r="K71" s="53">
        <f>IF(IF(J71,J71+$G71,0)&lt;=70,IF(J71,J71+$G71,0),70)</f>
        <v>31</v>
      </c>
      <c r="L71" s="48">
        <f>VLOOKUP($B71,CLASS!$B$2:$R$362,11,FALSE)</f>
        <v>31</v>
      </c>
      <c r="M71" s="53">
        <f>IF(IF(L71,L71+$G71,0)&lt;=70,IF(L71,L71+$G71,0),70)</f>
        <v>41</v>
      </c>
      <c r="N71" s="48">
        <f>VLOOKUP($B71,CLASS!$B$2:$R$362,13,FALSE)</f>
        <v>0</v>
      </c>
      <c r="O71" s="53">
        <f>IF(IF(N71,N71+$G71,0)&lt;=70,IF(N71,N71+$G71,0),70)</f>
        <v>0</v>
      </c>
      <c r="P71" s="48">
        <f>VLOOKUP($B71,CLASS!$B$2:$R$362,15,FALSE)</f>
        <v>23</v>
      </c>
      <c r="Q71" s="53">
        <f>IF(IF(P71,P71+$G71,0)&lt;=70,IF(P71,P71+$G71,0),70)</f>
        <v>33</v>
      </c>
      <c r="R71" s="53">
        <f>I71+K71+M71+O71+Q71</f>
        <v>105</v>
      </c>
    </row>
    <row r="72" spans="1:19" ht="15">
      <c r="A72" s="56" t="s">
        <v>127</v>
      </c>
      <c r="B72" s="56">
        <v>187</v>
      </c>
      <c r="C72" s="55" t="s">
        <v>340</v>
      </c>
      <c r="D72" s="48" t="s">
        <v>341</v>
      </c>
      <c r="E72" s="48" t="s">
        <v>217</v>
      </c>
      <c r="F72" s="48" t="s">
        <v>342</v>
      </c>
      <c r="G72" s="48">
        <v>0</v>
      </c>
      <c r="H72" s="48">
        <f>VLOOKUP($B72,CLASS!$B$2:$R$362,7,FALSE)</f>
        <v>0</v>
      </c>
      <c r="I72" s="53">
        <f>IF(IF(H72,H72+$G72,0)&lt;=70,IF(H72,H72+$G72,0),70)</f>
        <v>0</v>
      </c>
      <c r="J72" s="48">
        <f>VLOOKUP($B72,CLASS!$B$2:$R$362,9,FALSE)</f>
        <v>0</v>
      </c>
      <c r="K72" s="53">
        <f>IF(IF(J72,J72+$G72,0)&lt;=70,IF(J72,J72+$G72,0),70)</f>
        <v>0</v>
      </c>
      <c r="L72" s="48">
        <f>VLOOKUP($B72,CLASS!$B$2:$R$362,11,FALSE)</f>
        <v>59</v>
      </c>
      <c r="M72" s="53">
        <f>IF(IF(L72,L72+$G72,0)&lt;=70,IF(L72,L72+$G72,0),70)</f>
        <v>59</v>
      </c>
      <c r="N72" s="48">
        <f>VLOOKUP($B72,CLASS!$B$2:$R$362,13,FALSE)</f>
        <v>45</v>
      </c>
      <c r="O72" s="53">
        <f>IF(IF(N72,N72+$G72,0)&lt;=70,IF(N72,N72+$G72,0),70)</f>
        <v>45</v>
      </c>
      <c r="P72" s="48">
        <f>VLOOKUP($B72,CLASS!$B$2:$R$362,15,FALSE)</f>
        <v>0</v>
      </c>
      <c r="Q72" s="53">
        <f>IF(IF(P72,P72+$G72,0)&lt;=70,IF(P72,P72+$G72,0),70)</f>
        <v>0</v>
      </c>
      <c r="R72" s="53">
        <f>I72+K72+M72+O72+Q72</f>
        <v>104</v>
      </c>
      <c r="S72" s="48"/>
    </row>
    <row r="73" spans="1:19" ht="15">
      <c r="A73" s="56" t="s">
        <v>126</v>
      </c>
      <c r="B73" s="56">
        <v>65</v>
      </c>
      <c r="C73" s="55" t="s">
        <v>150</v>
      </c>
      <c r="D73" s="48" t="s">
        <v>88</v>
      </c>
      <c r="E73" s="48" t="s">
        <v>218</v>
      </c>
      <c r="F73" s="48" t="s">
        <v>308</v>
      </c>
      <c r="G73" s="48">
        <v>5</v>
      </c>
      <c r="H73" s="48">
        <f>VLOOKUP($B73,CLASS!$B$2:$R$362,7,FALSE)</f>
        <v>0</v>
      </c>
      <c r="I73" s="53">
        <f>IF(IF(H73,H73+$G73,0)&lt;=70,IF(H73,H73+$G73,0),70)</f>
        <v>0</v>
      </c>
      <c r="J73" s="48">
        <f>VLOOKUP($B73,CLASS!$B$2:$R$362,9,FALSE)</f>
        <v>0</v>
      </c>
      <c r="K73" s="53">
        <f>IF(IF(J73,J73+$G73,0)&lt;=70,IF(J73,J73+$G73,0),70)</f>
        <v>0</v>
      </c>
      <c r="L73" s="48">
        <f>VLOOKUP($B73,CLASS!$B$2:$R$362,11,FALSE)</f>
        <v>53</v>
      </c>
      <c r="M73" s="53">
        <f>IF(IF(L73,L73+$G73,0)&lt;=70,IF(L73,L73+$G73,0),70)</f>
        <v>58</v>
      </c>
      <c r="N73" s="48">
        <f>VLOOKUP($B73,CLASS!$B$2:$R$362,13,FALSE)</f>
        <v>0</v>
      </c>
      <c r="O73" s="53">
        <f>IF(IF(N73,N73+$G73,0)&lt;=70,IF(N73,N73+$G73,0),70)</f>
        <v>0</v>
      </c>
      <c r="P73" s="48">
        <f>VLOOKUP($B73,CLASS!$B$2:$R$362,15,FALSE)</f>
        <v>41</v>
      </c>
      <c r="Q73" s="53">
        <f>IF(IF(P73,P73+$G73,0)&lt;=70,IF(P73,P73+$G73,0),70)</f>
        <v>46</v>
      </c>
      <c r="R73" s="53">
        <f>I73+K73+M73+O73+Q73</f>
        <v>104</v>
      </c>
      <c r="S73" s="48"/>
    </row>
    <row r="74" spans="1:19" ht="15">
      <c r="A74" s="56" t="s">
        <v>128</v>
      </c>
      <c r="B74" s="56">
        <v>77</v>
      </c>
      <c r="C74" s="55" t="s">
        <v>154</v>
      </c>
      <c r="D74" s="48" t="s">
        <v>18</v>
      </c>
      <c r="E74" s="48" t="s">
        <v>219</v>
      </c>
      <c r="F74" s="48" t="s">
        <v>308</v>
      </c>
      <c r="G74" s="48">
        <v>10</v>
      </c>
      <c r="H74" s="48">
        <f>VLOOKUP($B74,CLASS!$B$2:$R$362,7,FALSE)</f>
        <v>41</v>
      </c>
      <c r="I74" s="53">
        <f>IF(IF(H74,H74+$G74,0)&lt;=70,IF(H74,H74+$G74,0),70)</f>
        <v>51</v>
      </c>
      <c r="J74" s="48">
        <f>VLOOKUP($B74,CLASS!$B$2:$R$362,9,FALSE)</f>
        <v>0</v>
      </c>
      <c r="K74" s="53">
        <f>IF(IF(J74,J74+$G74,0)&lt;=70,IF(J74,J74+$G74,0),70)</f>
        <v>0</v>
      </c>
      <c r="L74" s="48">
        <f>VLOOKUP($B74,CLASS!$B$2:$R$362,11,FALSE)</f>
        <v>0</v>
      </c>
      <c r="M74" s="53">
        <f>IF(IF(L74,L74+$G74,0)&lt;=70,IF(L74,L74+$G74,0),70)</f>
        <v>0</v>
      </c>
      <c r="N74" s="48">
        <f>VLOOKUP($B74,CLASS!$B$2:$R$362,13,FALSE)</f>
        <v>41</v>
      </c>
      <c r="O74" s="53">
        <f>IF(IF(N74,N74+$G74,0)&lt;=70,IF(N74,N74+$G74,0),70)</f>
        <v>51</v>
      </c>
      <c r="P74" s="48">
        <f>VLOOKUP($B74,CLASS!$B$2:$R$362,15,FALSE)</f>
        <v>0</v>
      </c>
      <c r="Q74" s="53">
        <f>IF(IF(P74,P74+$G74,0)&lt;=70,IF(P74,P74+$G74,0),70)</f>
        <v>0</v>
      </c>
      <c r="R74" s="53">
        <f>I74+K74+M74+O74+Q74</f>
        <v>102</v>
      </c>
      <c r="S74" s="48"/>
    </row>
    <row r="75" spans="1:19" ht="15">
      <c r="A75" s="56" t="s">
        <v>128</v>
      </c>
      <c r="B75" s="56">
        <v>162</v>
      </c>
      <c r="C75" s="55" t="s">
        <v>271</v>
      </c>
      <c r="D75" s="48" t="s">
        <v>290</v>
      </c>
      <c r="E75" s="48" t="s">
        <v>217</v>
      </c>
      <c r="F75" s="48" t="s">
        <v>308</v>
      </c>
      <c r="G75" s="48">
        <v>0</v>
      </c>
      <c r="H75" s="48">
        <f>VLOOKUP($B75,CLASS!$B$2:$R$362,7,FALSE)</f>
        <v>55</v>
      </c>
      <c r="I75" s="53">
        <f>IF(IF(H75,H75+$G75,0)&lt;=70,IF(H75,H75+$G75,0),70)</f>
        <v>55</v>
      </c>
      <c r="J75" s="48">
        <f>VLOOKUP($B75,CLASS!$B$2:$R$362,9,FALSE)</f>
        <v>45</v>
      </c>
      <c r="K75" s="53">
        <f>IF(IF(J75,J75+$G75,0)&lt;=70,IF(J75,J75+$G75,0),70)</f>
        <v>45</v>
      </c>
      <c r="L75" s="48">
        <f>VLOOKUP($B75,CLASS!$B$2:$R$362,11,FALSE)</f>
        <v>0</v>
      </c>
      <c r="M75" s="53">
        <f>IF(IF(L75,L75+$G75,0)&lt;=70,IF(L75,L75+$G75,0),70)</f>
        <v>0</v>
      </c>
      <c r="N75" s="48">
        <f>VLOOKUP($B75,CLASS!$B$2:$R$362,13,FALSE)</f>
        <v>0</v>
      </c>
      <c r="O75" s="53">
        <f>IF(IF(N75,N75+$G75,0)&lt;=70,IF(N75,N75+$G75,0),70)</f>
        <v>0</v>
      </c>
      <c r="P75" s="48">
        <f>VLOOKUP($B75,CLASS!$B$2:$R$362,15,FALSE)</f>
        <v>0</v>
      </c>
      <c r="Q75" s="53">
        <f>IF(IF(P75,P75+$G75,0)&lt;=70,IF(P75,P75+$G75,0),70)</f>
        <v>0</v>
      </c>
      <c r="R75" s="53">
        <f>I75+K75+M75+O75+Q75</f>
        <v>100</v>
      </c>
      <c r="S75" s="48"/>
    </row>
    <row r="76" spans="1:19" ht="15">
      <c r="A76" s="56" t="s">
        <v>128</v>
      </c>
      <c r="B76" s="56">
        <v>112</v>
      </c>
      <c r="C76" s="50" t="s">
        <v>185</v>
      </c>
      <c r="D76" s="48" t="s">
        <v>115</v>
      </c>
      <c r="E76" s="48" t="s">
        <v>219</v>
      </c>
      <c r="F76" s="50" t="s">
        <v>308</v>
      </c>
      <c r="G76" s="48">
        <v>10</v>
      </c>
      <c r="H76" s="48">
        <f>VLOOKUP($B76,CLASS!$B$2:$R$362,7,FALSE)</f>
        <v>42</v>
      </c>
      <c r="I76" s="53">
        <f>IF(IF(H76,H76+$G76,0)&lt;=70,IF(H76,H76+$G76,0),70)</f>
        <v>52</v>
      </c>
      <c r="J76" s="48">
        <f>VLOOKUP($B76,CLASS!$B$2:$R$362,9,FALSE)</f>
        <v>33</v>
      </c>
      <c r="K76" s="53">
        <f>IF(IF(J76,J76+$G76,0)&lt;=70,IF(J76,J76+$G76,0),70)</f>
        <v>43</v>
      </c>
      <c r="L76" s="48">
        <f>VLOOKUP($B76,CLASS!$B$2:$R$362,11,FALSE)</f>
        <v>0</v>
      </c>
      <c r="M76" s="53">
        <f>IF(IF(L76,L76+$G76,0)&lt;=70,IF(L76,L76+$G76,0),70)</f>
        <v>0</v>
      </c>
      <c r="N76" s="48">
        <f>VLOOKUP($B76,CLASS!$B$2:$R$362,13,FALSE)</f>
        <v>0</v>
      </c>
      <c r="O76" s="53">
        <f>IF(IF(N76,N76+$G76,0)&lt;=70,IF(N76,N76+$G76,0),70)</f>
        <v>0</v>
      </c>
      <c r="P76" s="48">
        <f>VLOOKUP($B76,CLASS!$B$2:$R$362,15,FALSE)</f>
        <v>0</v>
      </c>
      <c r="Q76" s="53">
        <f>IF(IF(P76,P76+$G76,0)&lt;=70,IF(P76,P76+$G76,0),70)</f>
        <v>0</v>
      </c>
      <c r="R76" s="53">
        <f>I76+K76+M76+O76+Q76</f>
        <v>95</v>
      </c>
      <c r="S76" s="48"/>
    </row>
    <row r="77" spans="1:18" ht="15">
      <c r="A77" s="56" t="s">
        <v>127</v>
      </c>
      <c r="B77" s="56">
        <v>139</v>
      </c>
      <c r="C77" s="55" t="s">
        <v>259</v>
      </c>
      <c r="D77" s="48" t="s">
        <v>36</v>
      </c>
      <c r="E77" s="48" t="s">
        <v>218</v>
      </c>
      <c r="F77" s="48" t="s">
        <v>308</v>
      </c>
      <c r="G77" s="48">
        <v>5</v>
      </c>
      <c r="H77" s="48">
        <f>VLOOKUP($B77,CLASS!$B$2:$R$362,7,FALSE)</f>
        <v>40</v>
      </c>
      <c r="I77" s="53">
        <f>IF(IF(H77,H77+$G77,0)&lt;=70,IF(H77,H77+$G77,0),70)</f>
        <v>45</v>
      </c>
      <c r="J77" s="48">
        <f>VLOOKUP($B77,CLASS!$B$2:$R$362,9,FALSE)</f>
        <v>0</v>
      </c>
      <c r="K77" s="53">
        <f>IF(IF(J77,J77+$G77,0)&lt;=70,IF(J77,J77+$G77,0),70)</f>
        <v>0</v>
      </c>
      <c r="L77" s="48">
        <f>VLOOKUP($B77,CLASS!$B$2:$R$362,11,FALSE)</f>
        <v>45</v>
      </c>
      <c r="M77" s="53">
        <f>IF(IF(L77,L77+$G77,0)&lt;=70,IF(L77,L77+$G77,0),70)</f>
        <v>50</v>
      </c>
      <c r="N77" s="48">
        <f>VLOOKUP($B77,CLASS!$B$2:$R$362,13,FALSE)</f>
        <v>0</v>
      </c>
      <c r="O77" s="53">
        <f>IF(IF(N77,N77+$G77,0)&lt;=70,IF(N77,N77+$G77,0),70)</f>
        <v>0</v>
      </c>
      <c r="P77" s="48">
        <f>VLOOKUP($B77,CLASS!$B$2:$R$362,15,FALSE)</f>
        <v>0</v>
      </c>
      <c r="Q77" s="53">
        <f>IF(IF(P77,P77+$G77,0)&lt;=70,IF(P77,P77+$G77,0),70)</f>
        <v>0</v>
      </c>
      <c r="R77" s="53">
        <f>I77+K77+M77+O77+Q77</f>
        <v>95</v>
      </c>
    </row>
    <row r="78" spans="1:19" ht="15">
      <c r="A78" s="56" t="s">
        <v>128</v>
      </c>
      <c r="B78" s="56">
        <v>161</v>
      </c>
      <c r="C78" s="55" t="s">
        <v>279</v>
      </c>
      <c r="D78" s="48" t="s">
        <v>289</v>
      </c>
      <c r="E78" s="48" t="s">
        <v>218</v>
      </c>
      <c r="F78" s="48" t="s">
        <v>308</v>
      </c>
      <c r="G78" s="48">
        <v>5</v>
      </c>
      <c r="H78" s="48">
        <f>VLOOKUP($B78,CLASS!$B$2:$R$362,7,FALSE)</f>
        <v>46</v>
      </c>
      <c r="I78" s="53">
        <f>IF(IF(H78,H78+$G78,0)&lt;=70,IF(H78,H78+$G78,0),70)</f>
        <v>51</v>
      </c>
      <c r="J78" s="48">
        <f>VLOOKUP($B78,CLASS!$B$2:$R$362,9,FALSE)</f>
        <v>34</v>
      </c>
      <c r="K78" s="53">
        <f>IF(IF(J78,J78+$G78,0)&lt;=70,IF(J78,J78+$G78,0),70)</f>
        <v>39</v>
      </c>
      <c r="L78" s="48">
        <f>VLOOKUP($B78,CLASS!$B$2:$R$362,11,FALSE)</f>
        <v>0</v>
      </c>
      <c r="M78" s="53">
        <f>IF(IF(L78,L78+$G78,0)&lt;=70,IF(L78,L78+$G78,0),70)</f>
        <v>0</v>
      </c>
      <c r="N78" s="48">
        <f>VLOOKUP($B78,CLASS!$B$2:$R$362,13,FALSE)</f>
        <v>0</v>
      </c>
      <c r="O78" s="53">
        <f>IF(IF(N78,N78+$G78,0)&lt;=70,IF(N78,N78+$G78,0),70)</f>
        <v>0</v>
      </c>
      <c r="P78" s="48">
        <f>VLOOKUP($B78,CLASS!$B$2:$R$362,15,FALSE)</f>
        <v>0</v>
      </c>
      <c r="Q78" s="53">
        <f>IF(IF(P78,P78+$G78,0)&lt;=70,IF(P78,P78+$G78,0),70)</f>
        <v>0</v>
      </c>
      <c r="R78" s="53">
        <f>I78+K78+M78+O78+Q78</f>
        <v>90</v>
      </c>
      <c r="S78" s="48"/>
    </row>
    <row r="79" spans="1:19" ht="15">
      <c r="A79" s="56" t="s">
        <v>226</v>
      </c>
      <c r="B79" s="56">
        <v>155</v>
      </c>
      <c r="C79" s="55" t="s">
        <v>281</v>
      </c>
      <c r="D79" s="48" t="s">
        <v>282</v>
      </c>
      <c r="E79" s="48" t="s">
        <v>218</v>
      </c>
      <c r="F79" s="48" t="s">
        <v>308</v>
      </c>
      <c r="G79" s="48">
        <v>5</v>
      </c>
      <c r="H79" s="48">
        <f>VLOOKUP($B79,CLASS!$B$2:$R$362,7,FALSE)</f>
        <v>41</v>
      </c>
      <c r="I79" s="53">
        <f>IF(IF(H79,H79+$G79,0)&lt;=70,IF(H79,H79+$G79,0),70)</f>
        <v>46</v>
      </c>
      <c r="J79" s="48">
        <f>VLOOKUP($B79,CLASS!$B$2:$R$362,9,FALSE)</f>
        <v>36</v>
      </c>
      <c r="K79" s="53">
        <f>IF(IF(J79,J79+$G79,0)&lt;=70,IF(J79,J79+$G79,0),70)</f>
        <v>41</v>
      </c>
      <c r="L79" s="48">
        <f>VLOOKUP($B79,CLASS!$B$2:$R$362,11,FALSE)</f>
        <v>0</v>
      </c>
      <c r="M79" s="53">
        <f>IF(IF(L79,L79+$G79,0)&lt;=70,IF(L79,L79+$G79,0),70)</f>
        <v>0</v>
      </c>
      <c r="N79" s="48">
        <f>VLOOKUP($B79,CLASS!$B$2:$R$362,13,FALSE)</f>
        <v>0</v>
      </c>
      <c r="O79" s="53">
        <f>IF(IF(N79,N79+$G79,0)&lt;=70,IF(N79,N79+$G79,0),70)</f>
        <v>0</v>
      </c>
      <c r="P79" s="48">
        <f>VLOOKUP($B79,CLASS!$B$2:$R$362,15,FALSE)</f>
        <v>0</v>
      </c>
      <c r="Q79" s="53">
        <f>IF(IF(P79,P79+$G79,0)&lt;=70,IF(P79,P79+$G79,0),70)</f>
        <v>0</v>
      </c>
      <c r="R79" s="53">
        <f>I79+K79+M79+O79+Q79</f>
        <v>87</v>
      </c>
      <c r="S79" s="48"/>
    </row>
    <row r="80" spans="1:18" ht="15">
      <c r="A80" s="56" t="s">
        <v>127</v>
      </c>
      <c r="B80" s="56">
        <v>102</v>
      </c>
      <c r="C80" s="55" t="s">
        <v>200</v>
      </c>
      <c r="D80" s="48" t="s">
        <v>27</v>
      </c>
      <c r="E80" s="48" t="s">
        <v>219</v>
      </c>
      <c r="F80" s="50" t="s">
        <v>308</v>
      </c>
      <c r="G80" s="48">
        <v>10</v>
      </c>
      <c r="H80" s="48">
        <f>VLOOKUP($B80,CLASS!$B$2:$R$362,7,FALSE)</f>
        <v>0</v>
      </c>
      <c r="I80" s="53">
        <f>IF(IF(H80,H80+$G80,0)&lt;=70,IF(H80,H80+$G80,0),70)</f>
        <v>0</v>
      </c>
      <c r="J80" s="48">
        <f>VLOOKUP($B80,CLASS!$B$2:$R$362,9,FALSE)</f>
        <v>0</v>
      </c>
      <c r="K80" s="53">
        <f>IF(IF(J80,J80+$G80,0)&lt;=70,IF(J80,J80+$G80,0),70)</f>
        <v>0</v>
      </c>
      <c r="L80" s="48">
        <f>VLOOKUP($B80,CLASS!$B$2:$R$362,11,FALSE)</f>
        <v>37</v>
      </c>
      <c r="M80" s="53">
        <f>IF(IF(L80,L80+$G80,0)&lt;=70,IF(L80,L80+$G80,0),70)</f>
        <v>47</v>
      </c>
      <c r="N80" s="48">
        <f>VLOOKUP($B80,CLASS!$B$2:$R$362,13,FALSE)</f>
        <v>29</v>
      </c>
      <c r="O80" s="53">
        <f>IF(IF(N80,N80+$G80,0)&lt;=70,IF(N80,N80+$G80,0),70)</f>
        <v>39</v>
      </c>
      <c r="P80" s="48">
        <f>VLOOKUP($B80,CLASS!$B$2:$R$362,15,FALSE)</f>
        <v>0</v>
      </c>
      <c r="Q80" s="53">
        <f>IF(IF(P80,P80+$G80,0)&lt;=70,IF(P80,P80+$G80,0),70)</f>
        <v>0</v>
      </c>
      <c r="R80" s="53">
        <f>I80+K80+M80+O80+Q80</f>
        <v>86</v>
      </c>
    </row>
    <row r="81" spans="1:19" ht="15">
      <c r="A81" s="56" t="s">
        <v>127</v>
      </c>
      <c r="B81" s="56">
        <v>184</v>
      </c>
      <c r="C81" s="55" t="s">
        <v>334</v>
      </c>
      <c r="D81" s="48" t="s">
        <v>335</v>
      </c>
      <c r="E81" s="48" t="s">
        <v>218</v>
      </c>
      <c r="F81" s="48" t="s">
        <v>308</v>
      </c>
      <c r="G81" s="48">
        <v>5</v>
      </c>
      <c r="H81" s="48">
        <f>VLOOKUP($B81,CLASS!$B$2:$R$362,7,FALSE)</f>
        <v>0</v>
      </c>
      <c r="I81" s="53">
        <f>IF(IF(H81,H81+$G81,0)&lt;=70,IF(H81,H81+$G81,0),70)</f>
        <v>0</v>
      </c>
      <c r="J81" s="48">
        <f>VLOOKUP($B81,CLASS!$B$2:$R$362,9,FALSE)</f>
        <v>39</v>
      </c>
      <c r="K81" s="53">
        <f>IF(IF(J81,J81+$G81,0)&lt;=70,IF(J81,J81+$G81,0),70)</f>
        <v>44</v>
      </c>
      <c r="L81" s="48">
        <f>VLOOKUP($B81,CLASS!$B$2:$R$362,11,FALSE)</f>
        <v>0</v>
      </c>
      <c r="M81" s="53">
        <f>IF(IF(L81,L81+$G81,0)&lt;=70,IF(L81,L81+$G81,0),70)</f>
        <v>0</v>
      </c>
      <c r="N81" s="48">
        <f>VLOOKUP($B81,CLASS!$B$2:$R$362,13,FALSE)</f>
        <v>33</v>
      </c>
      <c r="O81" s="53">
        <f>IF(IF(N81,N81+$G81,0)&lt;=70,IF(N81,N81+$G81,0),70)</f>
        <v>38</v>
      </c>
      <c r="P81" s="48">
        <f>VLOOKUP($B81,CLASS!$B$2:$R$362,15,FALSE)</f>
        <v>0</v>
      </c>
      <c r="Q81" s="53">
        <f>IF(IF(P81,P81+$G81,0)&lt;=70,IF(P81,P81+$G81,0),70)</f>
        <v>0</v>
      </c>
      <c r="R81" s="53">
        <f>I81+K81+M81+O81+Q81</f>
        <v>82</v>
      </c>
      <c r="S81" s="48"/>
    </row>
    <row r="82" spans="1:19" ht="15">
      <c r="A82" s="56" t="s">
        <v>126</v>
      </c>
      <c r="B82" s="56">
        <v>107</v>
      </c>
      <c r="C82" s="50" t="s">
        <v>203</v>
      </c>
      <c r="D82" s="48" t="s">
        <v>112</v>
      </c>
      <c r="E82" s="48" t="s">
        <v>219</v>
      </c>
      <c r="F82" s="50" t="s">
        <v>308</v>
      </c>
      <c r="G82" s="48">
        <v>10</v>
      </c>
      <c r="H82" s="48">
        <f>VLOOKUP($B82,CLASS!$B$2:$R$362,7,FALSE)</f>
        <v>34</v>
      </c>
      <c r="I82" s="53">
        <f>IF(IF(H82,H82+$G82,0)&lt;=70,IF(H82,H82+$G82,0),70)</f>
        <v>44</v>
      </c>
      <c r="J82" s="48">
        <f>VLOOKUP($B82,CLASS!$B$2:$R$362,9,FALSE)</f>
        <v>0</v>
      </c>
      <c r="K82" s="53">
        <f>IF(IF(J82,J82+$G82,0)&lt;=70,IF(J82,J82+$G82,0),70)</f>
        <v>0</v>
      </c>
      <c r="L82" s="48">
        <f>VLOOKUP($B82,CLASS!$B$2:$R$362,11,FALSE)</f>
        <v>0</v>
      </c>
      <c r="M82" s="53">
        <f>IF(IF(L82,L82+$G82,0)&lt;=70,IF(L82,L82+$G82,0),70)</f>
        <v>0</v>
      </c>
      <c r="N82" s="48">
        <f>VLOOKUP($B82,CLASS!$B$2:$R$362,13,FALSE)</f>
        <v>0</v>
      </c>
      <c r="O82" s="53">
        <f>IF(IF(N82,N82+$G82,0)&lt;=70,IF(N82,N82+$G82,0),70)</f>
        <v>0</v>
      </c>
      <c r="P82" s="48">
        <f>VLOOKUP($B82,CLASS!$B$2:$R$362,15,FALSE)</f>
        <v>27</v>
      </c>
      <c r="Q82" s="53">
        <f>IF(IF(P82,P82+$G82,0)&lt;=70,IF(P82,P82+$G82,0),70)</f>
        <v>37</v>
      </c>
      <c r="R82" s="53">
        <f>I82+K82+M82+O82+Q82</f>
        <v>81</v>
      </c>
      <c r="S82" s="48"/>
    </row>
    <row r="83" spans="1:19" ht="15">
      <c r="A83" s="56" t="s">
        <v>128</v>
      </c>
      <c r="B83" s="56">
        <v>85</v>
      </c>
      <c r="C83" s="55" t="s">
        <v>188</v>
      </c>
      <c r="D83" s="48" t="s">
        <v>98</v>
      </c>
      <c r="E83" s="48" t="s">
        <v>219</v>
      </c>
      <c r="F83" s="48" t="s">
        <v>308</v>
      </c>
      <c r="G83" s="48">
        <v>10</v>
      </c>
      <c r="H83" s="48">
        <f>VLOOKUP($B83,CLASS!$B$2:$R$362,7,FALSE)</f>
        <v>0</v>
      </c>
      <c r="I83" s="53">
        <f>IF(IF(H83,H83+$G83,0)&lt;=70,IF(H83,H83+$G83,0),70)</f>
        <v>0</v>
      </c>
      <c r="J83" s="48">
        <f>VLOOKUP($B83,CLASS!$B$2:$R$362,9,FALSE)</f>
        <v>0</v>
      </c>
      <c r="K83" s="53">
        <f>IF(IF(J83,J83+$G83,0)&lt;=70,IF(J83,J83+$G83,0),70)</f>
        <v>0</v>
      </c>
      <c r="L83" s="48">
        <f>VLOOKUP($B83,CLASS!$B$2:$R$362,11,FALSE)</f>
        <v>34</v>
      </c>
      <c r="M83" s="53">
        <f>IF(IF(L83,L83+$G83,0)&lt;=70,IF(L83,L83+$G83,0),70)</f>
        <v>44</v>
      </c>
      <c r="N83" s="48">
        <f>VLOOKUP($B83,CLASS!$B$2:$R$362,13,FALSE)</f>
        <v>25</v>
      </c>
      <c r="O83" s="53">
        <f>IF(IF(N83,N83+$G83,0)&lt;=70,IF(N83,N83+$G83,0),70)</f>
        <v>35</v>
      </c>
      <c r="P83" s="48">
        <f>VLOOKUP($B83,CLASS!$B$2:$R$362,15,FALSE)</f>
        <v>0</v>
      </c>
      <c r="Q83" s="53">
        <f>IF(IF(P83,P83+$G83,0)&lt;=70,IF(P83,P83+$G83,0),70)</f>
        <v>0</v>
      </c>
      <c r="R83" s="53">
        <f>I83+K83+M83+O83+Q83</f>
        <v>79</v>
      </c>
      <c r="S83" s="48"/>
    </row>
    <row r="84" spans="1:18" ht="15">
      <c r="A84" s="56" t="s">
        <v>226</v>
      </c>
      <c r="B84" s="56">
        <v>174</v>
      </c>
      <c r="C84" s="55" t="s">
        <v>317</v>
      </c>
      <c r="D84" s="48" t="s">
        <v>43</v>
      </c>
      <c r="E84" s="48" t="s">
        <v>218</v>
      </c>
      <c r="F84" s="48" t="s">
        <v>308</v>
      </c>
      <c r="G84" s="48">
        <v>5</v>
      </c>
      <c r="H84" s="48">
        <f>VLOOKUP($B84,CLASS!$B$2:$R$362,7,FALSE)</f>
        <v>0</v>
      </c>
      <c r="I84" s="53">
        <f>IF(IF(H84,H84+$G84,0)&lt;=70,IF(H84,H84+$G84,0),70)</f>
        <v>0</v>
      </c>
      <c r="J84" s="48">
        <f>VLOOKUP($B84,CLASS!$B$2:$R$362,9,FALSE)</f>
        <v>43</v>
      </c>
      <c r="K84" s="53">
        <f>IF(IF(J84,J84+$G84,0)&lt;=70,IF(J84,J84+$G84,0),70)</f>
        <v>48</v>
      </c>
      <c r="L84" s="48">
        <f>VLOOKUP($B84,CLASS!$B$2:$R$362,11,FALSE)</f>
        <v>0</v>
      </c>
      <c r="M84" s="53">
        <f>IF(IF(L84,L84+$G84,0)&lt;=70,IF(L84,L84+$G84,0),70)</f>
        <v>0</v>
      </c>
      <c r="N84" s="48">
        <f>VLOOKUP($B84,CLASS!$B$2:$R$362,13,FALSE)</f>
        <v>25</v>
      </c>
      <c r="O84" s="53">
        <f>IF(IF(N84,N84+$G84,0)&lt;=70,IF(N84,N84+$G84,0),70)</f>
        <v>30</v>
      </c>
      <c r="P84" s="48">
        <f>VLOOKUP($B84,CLASS!$B$2:$R$362,15,FALSE)</f>
        <v>0</v>
      </c>
      <c r="Q84" s="53">
        <f>IF(IF(P84,P84+$G84,0)&lt;=70,IF(P84,P84+$G84,0),70)</f>
        <v>0</v>
      </c>
      <c r="R84" s="53">
        <f>I84+K84+M84+O84+Q84</f>
        <v>78</v>
      </c>
    </row>
    <row r="85" spans="1:19" ht="15">
      <c r="A85" s="56" t="s">
        <v>126</v>
      </c>
      <c r="B85" s="56">
        <v>114</v>
      </c>
      <c r="C85" s="50" t="s">
        <v>207</v>
      </c>
      <c r="D85" s="48" t="s">
        <v>117</v>
      </c>
      <c r="E85" s="48" t="s">
        <v>219</v>
      </c>
      <c r="F85" s="50" t="s">
        <v>311</v>
      </c>
      <c r="G85" s="48">
        <v>10</v>
      </c>
      <c r="H85" s="48">
        <f>VLOOKUP($B85,CLASS!$B$2:$R$362,7,FALSE)</f>
        <v>0</v>
      </c>
      <c r="I85" s="53">
        <f>IF(IF(H85,H85+$G85,0)&lt;=70,IF(H85,H85+$G85,0),70)</f>
        <v>0</v>
      </c>
      <c r="J85" s="48">
        <f>VLOOKUP($B85,CLASS!$B$2:$R$362,9,FALSE)</f>
        <v>0</v>
      </c>
      <c r="K85" s="53">
        <f>IF(IF(J85,J85+$G85,0)&lt;=70,IF(J85,J85+$G85,0),70)</f>
        <v>0</v>
      </c>
      <c r="L85" s="48">
        <f>VLOOKUP($B85,CLASS!$B$2:$R$362,11,FALSE)</f>
        <v>25</v>
      </c>
      <c r="M85" s="53">
        <f>IF(IF(L85,L85+$G85,0)&lt;=70,IF(L85,L85+$G85,0),70)</f>
        <v>35</v>
      </c>
      <c r="N85" s="48">
        <f>VLOOKUP($B85,CLASS!$B$2:$R$362,13,FALSE)</f>
        <v>0</v>
      </c>
      <c r="O85" s="53">
        <f>IF(IF(N85,N85+$G85,0)&lt;=70,IF(N85,N85+$G85,0),70)</f>
        <v>0</v>
      </c>
      <c r="P85" s="48">
        <f>VLOOKUP($B85,CLASS!$B$2:$R$362,15,FALSE)</f>
        <v>29</v>
      </c>
      <c r="Q85" s="53">
        <f>IF(IF(P85,P85+$G85,0)&lt;=70,IF(P85,P85+$G85,0),70)</f>
        <v>39</v>
      </c>
      <c r="R85" s="53">
        <f>I85+K85+M85+O85+Q85</f>
        <v>74</v>
      </c>
      <c r="S85" s="48"/>
    </row>
    <row r="86" spans="1:19" ht="15">
      <c r="A86" s="56" t="s">
        <v>126</v>
      </c>
      <c r="B86" s="56">
        <v>26</v>
      </c>
      <c r="C86" s="55" t="s">
        <v>150</v>
      </c>
      <c r="D86" s="48" t="s">
        <v>56</v>
      </c>
      <c r="E86" s="48" t="s">
        <v>218</v>
      </c>
      <c r="F86" s="48" t="s">
        <v>308</v>
      </c>
      <c r="G86" s="48">
        <v>5</v>
      </c>
      <c r="H86" s="48">
        <f>VLOOKUP($B86,CLASS!$B$2:$R$362,7,FALSE)</f>
        <v>60</v>
      </c>
      <c r="I86" s="53">
        <f>IF(IF(H86,H86+$G86,0)&lt;=70,IF(H86,H86+$G86,0),70)</f>
        <v>65</v>
      </c>
      <c r="J86" s="48">
        <f>VLOOKUP($B86,CLASS!$B$2:$R$362,9,FALSE)</f>
        <v>0</v>
      </c>
      <c r="K86" s="53">
        <f>IF(IF(J86,J86+$G86,0)&lt;=70,IF(J86,J86+$G86,0),70)</f>
        <v>0</v>
      </c>
      <c r="L86" s="48">
        <f>VLOOKUP($B86,CLASS!$B$2:$R$362,11,FALSE)</f>
        <v>0</v>
      </c>
      <c r="M86" s="53">
        <f>IF(IF(L86,L86+$G86,0)&lt;=70,IF(L86,L86+$G86,0),70)</f>
        <v>0</v>
      </c>
      <c r="N86" s="48">
        <f>VLOOKUP($B86,CLASS!$B$2:$R$362,13,FALSE)</f>
        <v>0</v>
      </c>
      <c r="O86" s="53">
        <f>IF(IF(N86,N86+$G86,0)&lt;=70,IF(N86,N86+$G86,0),70)</f>
        <v>0</v>
      </c>
      <c r="P86" s="48">
        <f>VLOOKUP($B86,CLASS!$B$2:$R$362,15,FALSE)</f>
        <v>0</v>
      </c>
      <c r="Q86" s="53">
        <f>IF(IF(P86,P86+$G86,0)&lt;=70,IF(P86,P86+$G86,0),70)</f>
        <v>0</v>
      </c>
      <c r="R86" s="53">
        <f>I86+K86+M86+O86+Q86</f>
        <v>65</v>
      </c>
      <c r="S86" s="48"/>
    </row>
    <row r="87" spans="1:19" ht="15">
      <c r="A87" s="56" t="s">
        <v>126</v>
      </c>
      <c r="B87" s="56">
        <v>123</v>
      </c>
      <c r="C87" s="55" t="s">
        <v>129</v>
      </c>
      <c r="D87" s="48" t="s">
        <v>26</v>
      </c>
      <c r="E87" s="48" t="s">
        <v>219</v>
      </c>
      <c r="F87" s="50" t="s">
        <v>308</v>
      </c>
      <c r="G87" s="48">
        <v>10</v>
      </c>
      <c r="H87" s="48">
        <f>VLOOKUP($B87,CLASS!$B$2:$R$362,7,FALSE)</f>
        <v>0</v>
      </c>
      <c r="I87" s="53">
        <f>IF(IF(H87,H87+$G87,0)&lt;=70,IF(H87,H87+$G87,0),70)</f>
        <v>0</v>
      </c>
      <c r="J87" s="48">
        <f>VLOOKUP($B87,CLASS!$B$2:$R$362,9,FALSE)</f>
        <v>17</v>
      </c>
      <c r="K87" s="53">
        <f>IF(IF(J87,J87+$G87,0)&lt;=70,IF(J87,J87+$G87,0),70)</f>
        <v>27</v>
      </c>
      <c r="L87" s="48">
        <f>VLOOKUP($B87,CLASS!$B$2:$R$362,11,FALSE)</f>
        <v>0</v>
      </c>
      <c r="M87" s="53">
        <f>IF(IF(L87,L87+$G87,0)&lt;=70,IF(L87,L87+$G87,0),70)</f>
        <v>0</v>
      </c>
      <c r="N87" s="48">
        <f>VLOOKUP($B87,CLASS!$B$2:$R$362,13,FALSE)</f>
        <v>26</v>
      </c>
      <c r="O87" s="53">
        <f>IF(IF(N87,N87+$G87,0)&lt;=70,IF(N87,N87+$G87,0),70)</f>
        <v>36</v>
      </c>
      <c r="P87" s="48">
        <f>VLOOKUP($B87,CLASS!$B$2:$R$362,15,FALSE)</f>
        <v>0</v>
      </c>
      <c r="Q87" s="53">
        <f>IF(IF(P87,P87+$G87,0)&lt;=70,IF(P87,P87+$G87,0),70)</f>
        <v>0</v>
      </c>
      <c r="R87" s="53">
        <f>I87+K87+M87+O87+Q87</f>
        <v>63</v>
      </c>
      <c r="S87" s="48"/>
    </row>
    <row r="88" spans="1:18" ht="15">
      <c r="A88" s="56" t="s">
        <v>127</v>
      </c>
      <c r="B88" s="56">
        <v>82</v>
      </c>
      <c r="C88" s="50" t="s">
        <v>131</v>
      </c>
      <c r="D88" s="48" t="s">
        <v>36</v>
      </c>
      <c r="E88" s="48" t="s">
        <v>219</v>
      </c>
      <c r="F88" s="48" t="s">
        <v>308</v>
      </c>
      <c r="G88" s="48">
        <v>10</v>
      </c>
      <c r="H88" s="48">
        <f>VLOOKUP($B88,CLASS!$B$2:$R$362,7,FALSE)</f>
        <v>51</v>
      </c>
      <c r="I88" s="53">
        <f>IF(IF(H88,H88+$G88,0)&lt;=70,IF(H88,H88+$G88,0),70)</f>
        <v>61</v>
      </c>
      <c r="J88" s="48">
        <f>VLOOKUP($B88,CLASS!$B$2:$R$362,9,FALSE)</f>
        <v>0</v>
      </c>
      <c r="K88" s="53">
        <f>IF(IF(J88,J88+$G88,0)&lt;=70,IF(J88,J88+$G88,0),70)</f>
        <v>0</v>
      </c>
      <c r="L88" s="48">
        <f>VLOOKUP($B88,CLASS!$B$2:$R$362,11,FALSE)</f>
        <v>0</v>
      </c>
      <c r="M88" s="53">
        <f>IF(IF(L88,L88+$G88,0)&lt;=70,IF(L88,L88+$G88,0),70)</f>
        <v>0</v>
      </c>
      <c r="N88" s="48">
        <f>VLOOKUP($B88,CLASS!$B$2:$R$362,13,FALSE)</f>
        <v>0</v>
      </c>
      <c r="O88" s="53">
        <f>IF(IF(N88,N88+$G88,0)&lt;=70,IF(N88,N88+$G88,0),70)</f>
        <v>0</v>
      </c>
      <c r="P88" s="48">
        <f>VLOOKUP($B88,CLASS!$B$2:$R$362,15,FALSE)</f>
        <v>0</v>
      </c>
      <c r="Q88" s="53">
        <f>IF(IF(P88,P88+$G88,0)&lt;=70,IF(P88,P88+$G88,0),70)</f>
        <v>0</v>
      </c>
      <c r="R88" s="53">
        <f>I88+K88+M88+O88+Q88</f>
        <v>61</v>
      </c>
    </row>
    <row r="89" spans="1:19" ht="15">
      <c r="A89" s="56" t="s">
        <v>127</v>
      </c>
      <c r="B89" s="56">
        <v>186</v>
      </c>
      <c r="C89" s="55" t="s">
        <v>338</v>
      </c>
      <c r="D89" s="48" t="s">
        <v>339</v>
      </c>
      <c r="E89" s="48" t="s">
        <v>219</v>
      </c>
      <c r="F89" s="48" t="s">
        <v>254</v>
      </c>
      <c r="G89" s="48">
        <v>10</v>
      </c>
      <c r="H89" s="48">
        <f>VLOOKUP($B89,CLASS!$B$2:$R$362,7,FALSE)</f>
        <v>0</v>
      </c>
      <c r="I89" s="53">
        <f>IF(IF(H89,H89+$G89,0)&lt;=70,IF(H89,H89+$G89,0),70)</f>
        <v>0</v>
      </c>
      <c r="J89" s="48">
        <f>VLOOKUP($B89,CLASS!$B$2:$R$362,9,FALSE)</f>
        <v>0</v>
      </c>
      <c r="K89" s="53">
        <f>IF(IF(J89,J89+$G89,0)&lt;=70,IF(J89,J89+$G89,0),70)</f>
        <v>0</v>
      </c>
      <c r="L89" s="48">
        <f>VLOOKUP($B89,CLASS!$B$2:$R$362,11,FALSE)</f>
        <v>20</v>
      </c>
      <c r="M89" s="53">
        <f>IF(IF(L89,L89+$G89,0)&lt;=70,IF(L89,L89+$G89,0),70)</f>
        <v>30</v>
      </c>
      <c r="N89" s="48">
        <f>VLOOKUP($B89,CLASS!$B$2:$R$362,13,FALSE)</f>
        <v>21</v>
      </c>
      <c r="O89" s="53">
        <f>IF(IF(N89,N89+$G89,0)&lt;=70,IF(N89,N89+$G89,0),70)</f>
        <v>31</v>
      </c>
      <c r="P89" s="48">
        <f>VLOOKUP($B89,CLASS!$B$2:$R$362,15,FALSE)</f>
        <v>0</v>
      </c>
      <c r="Q89" s="53">
        <f>IF(IF(P89,P89+$G89,0)&lt;=70,IF(P89,P89+$G89,0),70)</f>
        <v>0</v>
      </c>
      <c r="R89" s="53">
        <f>I89+K89+M89+O89+Q89</f>
        <v>61</v>
      </c>
      <c r="S89" s="48"/>
    </row>
    <row r="90" spans="1:19" ht="15">
      <c r="A90" s="56" t="s">
        <v>128</v>
      </c>
      <c r="B90" s="56">
        <v>22</v>
      </c>
      <c r="C90" s="50" t="s">
        <v>131</v>
      </c>
      <c r="D90" s="48" t="s">
        <v>53</v>
      </c>
      <c r="E90" s="48" t="s">
        <v>218</v>
      </c>
      <c r="F90" s="48" t="s">
        <v>308</v>
      </c>
      <c r="G90" s="48">
        <v>5</v>
      </c>
      <c r="H90" s="48">
        <f>VLOOKUP($B90,CLASS!$B$2:$R$362,7,FALSE)</f>
        <v>55</v>
      </c>
      <c r="I90" s="53">
        <f>IF(IF(H90,H90+$G90,0)&lt;=70,IF(H90,H90+$G90,0),70)</f>
        <v>60</v>
      </c>
      <c r="J90" s="48">
        <f>VLOOKUP($B90,CLASS!$B$2:$R$362,9,FALSE)</f>
        <v>0</v>
      </c>
      <c r="K90" s="53">
        <f>IF(IF(J90,J90+$G90,0)&lt;=70,IF(J90,J90+$G90,0),70)</f>
        <v>0</v>
      </c>
      <c r="L90" s="48">
        <f>VLOOKUP($B90,CLASS!$B$2:$R$362,11,FALSE)</f>
        <v>0</v>
      </c>
      <c r="M90" s="53">
        <f>IF(IF(L90,L90+$G90,0)&lt;=70,IF(L90,L90+$G90,0),70)</f>
        <v>0</v>
      </c>
      <c r="N90" s="48">
        <f>VLOOKUP($B90,CLASS!$B$2:$R$362,13,FALSE)</f>
        <v>0</v>
      </c>
      <c r="O90" s="53">
        <f>IF(IF(N90,N90+$G90,0)&lt;=70,IF(N90,N90+$G90,0),70)</f>
        <v>0</v>
      </c>
      <c r="P90" s="48">
        <f>VLOOKUP($B90,CLASS!$B$2:$R$362,15,FALSE)</f>
        <v>0</v>
      </c>
      <c r="Q90" s="53">
        <f>IF(IF(P90,P90+$G90,0)&lt;=70,IF(P90,P90+$G90,0),70)</f>
        <v>0</v>
      </c>
      <c r="R90" s="53">
        <f>I90+K90+M90+O90+Q90</f>
        <v>60</v>
      </c>
      <c r="S90" s="48"/>
    </row>
    <row r="91" spans="1:19" ht="15">
      <c r="A91" s="56" t="s">
        <v>128</v>
      </c>
      <c r="B91" s="56">
        <v>166</v>
      </c>
      <c r="C91" s="55" t="s">
        <v>297</v>
      </c>
      <c r="D91" s="48" t="s">
        <v>296</v>
      </c>
      <c r="E91" s="48" t="s">
        <v>217</v>
      </c>
      <c r="F91" s="48" t="s">
        <v>308</v>
      </c>
      <c r="G91" s="48">
        <v>0</v>
      </c>
      <c r="H91" s="48">
        <f>VLOOKUP($B91,CLASS!$B$2:$R$362,7,FALSE)</f>
        <v>59</v>
      </c>
      <c r="I91" s="53">
        <f>IF(IF(H91,H91+$G91,0)&lt;=70,IF(H91,H91+$G91,0),70)</f>
        <v>59</v>
      </c>
      <c r="J91" s="48">
        <f>VLOOKUP($B91,CLASS!$B$2:$R$362,9,FALSE)</f>
        <v>0</v>
      </c>
      <c r="K91" s="53">
        <f>IF(IF(J91,J91+$G91,0)&lt;=70,IF(J91,J91+$G91,0),70)</f>
        <v>0</v>
      </c>
      <c r="L91" s="48">
        <f>VLOOKUP($B91,CLASS!$B$2:$R$362,11,FALSE)</f>
        <v>0</v>
      </c>
      <c r="M91" s="53">
        <f>IF(IF(L91,L91+$G91,0)&lt;=70,IF(L91,L91+$G91,0),70)</f>
        <v>0</v>
      </c>
      <c r="N91" s="48">
        <f>VLOOKUP($B91,CLASS!$B$2:$R$362,13,FALSE)</f>
        <v>0</v>
      </c>
      <c r="O91" s="53">
        <f>IF(IF(N91,N91+$G91,0)&lt;=70,IF(N91,N91+$G91,0),70)</f>
        <v>0</v>
      </c>
      <c r="P91" s="48">
        <f>VLOOKUP($B91,CLASS!$B$2:$R$362,15,FALSE)</f>
        <v>0</v>
      </c>
      <c r="Q91" s="53">
        <f>IF(IF(P91,P91+$G91,0)&lt;=70,IF(P91,P91+$G91,0),70)</f>
        <v>0</v>
      </c>
      <c r="R91" s="53">
        <f>I91+K91+M91+O91+Q91</f>
        <v>59</v>
      </c>
      <c r="S91" s="48"/>
    </row>
    <row r="92" spans="1:19" ht="15">
      <c r="A92" s="56" t="s">
        <v>127</v>
      </c>
      <c r="B92" s="56">
        <v>13</v>
      </c>
      <c r="C92" s="55" t="s">
        <v>140</v>
      </c>
      <c r="D92" s="48" t="s">
        <v>49</v>
      </c>
      <c r="E92" s="48" t="s">
        <v>217</v>
      </c>
      <c r="F92" s="48" t="s">
        <v>308</v>
      </c>
      <c r="G92" s="48">
        <v>0</v>
      </c>
      <c r="H92" s="48">
        <f>VLOOKUP($B92,CLASS!$B$2:$R$362,7,FALSE)</f>
        <v>0</v>
      </c>
      <c r="I92" s="53">
        <f>IF(IF(H92,H92+$G92,0)&lt;=70,IF(H92,H92+$G92,0),70)</f>
        <v>0</v>
      </c>
      <c r="J92" s="48">
        <f>VLOOKUP($B92,CLASS!$B$2:$R$362,9,FALSE)</f>
        <v>0</v>
      </c>
      <c r="K92" s="53">
        <f>IF(IF(J92,J92+$G92,0)&lt;=70,IF(J92,J92+$G92,0),70)</f>
        <v>0</v>
      </c>
      <c r="L92" s="48">
        <f>VLOOKUP($B92,CLASS!$B$2:$R$362,11,FALSE)</f>
        <v>59</v>
      </c>
      <c r="M92" s="53">
        <f>IF(IF(L92,L92+$G92,0)&lt;=70,IF(L92,L92+$G92,0),70)</f>
        <v>59</v>
      </c>
      <c r="N92" s="48">
        <f>VLOOKUP($B92,CLASS!$B$2:$R$362,13,FALSE)</f>
        <v>0</v>
      </c>
      <c r="O92" s="53">
        <f>IF(IF(N92,N92+$G92,0)&lt;=70,IF(N92,N92+$G92,0),70)</f>
        <v>0</v>
      </c>
      <c r="P92" s="48">
        <f>VLOOKUP($B92,CLASS!$B$2:$R$362,15,FALSE)</f>
        <v>0</v>
      </c>
      <c r="Q92" s="53">
        <f>IF(IF(P92,P92+$G92,0)&lt;=70,IF(P92,P92+$G92,0),70)</f>
        <v>0</v>
      </c>
      <c r="R92" s="53">
        <f>I92+K92+M92+O92+Q92</f>
        <v>59</v>
      </c>
      <c r="S92" s="48"/>
    </row>
    <row r="93" spans="1:19" ht="15">
      <c r="A93" s="56" t="s">
        <v>128</v>
      </c>
      <c r="B93" s="56">
        <v>168</v>
      </c>
      <c r="C93" s="55" t="s">
        <v>300</v>
      </c>
      <c r="D93" s="48" t="s">
        <v>301</v>
      </c>
      <c r="E93" s="48" t="s">
        <v>217</v>
      </c>
      <c r="F93" s="48" t="s">
        <v>308</v>
      </c>
      <c r="G93" s="48">
        <v>0</v>
      </c>
      <c r="H93" s="48">
        <f>VLOOKUP($B93,CLASS!$B$2:$R$362,7,FALSE)</f>
        <v>55</v>
      </c>
      <c r="I93" s="53">
        <f>IF(IF(H93,H93+$G93,0)&lt;=70,IF(H93,H93+$G93,0),70)</f>
        <v>55</v>
      </c>
      <c r="J93" s="48">
        <f>VLOOKUP($B93,CLASS!$B$2:$R$362,9,FALSE)</f>
        <v>0</v>
      </c>
      <c r="K93" s="53">
        <f>IF(IF(J93,J93+$G93,0)&lt;=70,IF(J93,J93+$G93,0),70)</f>
        <v>0</v>
      </c>
      <c r="L93" s="48">
        <f>VLOOKUP($B93,CLASS!$B$2:$R$362,11,FALSE)</f>
        <v>0</v>
      </c>
      <c r="M93" s="53">
        <f>IF(IF(L93,L93+$G93,0)&lt;=70,IF(L93,L93+$G93,0),70)</f>
        <v>0</v>
      </c>
      <c r="N93" s="48">
        <f>VLOOKUP($B93,CLASS!$B$2:$R$362,13,FALSE)</f>
        <v>0</v>
      </c>
      <c r="O93" s="53">
        <f>IF(IF(N93,N93+$G93,0)&lt;=70,IF(N93,N93+$G93,0),70)</f>
        <v>0</v>
      </c>
      <c r="P93" s="48">
        <f>VLOOKUP($B93,CLASS!$B$2:$R$362,15,FALSE)</f>
        <v>0</v>
      </c>
      <c r="Q93" s="53">
        <f>IF(IF(P93,P93+$G93,0)&lt;=70,IF(P93,P93+$G93,0),70)</f>
        <v>0</v>
      </c>
      <c r="R93" s="53">
        <f>I93+K93+M93+O93+Q93</f>
        <v>55</v>
      </c>
      <c r="S93" s="48"/>
    </row>
    <row r="94" spans="1:19" ht="15">
      <c r="A94" s="56" t="s">
        <v>126</v>
      </c>
      <c r="B94" s="56">
        <v>1</v>
      </c>
      <c r="C94" s="55" t="s">
        <v>129</v>
      </c>
      <c r="D94" s="48" t="s">
        <v>34</v>
      </c>
      <c r="E94" s="48" t="s">
        <v>217</v>
      </c>
      <c r="F94" s="48" t="s">
        <v>308</v>
      </c>
      <c r="G94" s="48">
        <v>0</v>
      </c>
      <c r="H94" s="48">
        <f>VLOOKUP($B94,CLASS!$B$2:$R$362,7,FALSE)</f>
        <v>0</v>
      </c>
      <c r="I94" s="53">
        <f>IF(IF(H94,H94+$G94,0)&lt;=70,IF(H94,H94+$G94,0),70)</f>
        <v>0</v>
      </c>
      <c r="J94" s="48">
        <f>VLOOKUP($B94,CLASS!$B$2:$R$362,9,FALSE)</f>
        <v>55</v>
      </c>
      <c r="K94" s="53">
        <f>IF(IF(J94,J94+$G94,0)&lt;=70,IF(J94,J94+$G94,0),70)</f>
        <v>55</v>
      </c>
      <c r="L94" s="48">
        <f>VLOOKUP($B94,CLASS!$B$2:$R$362,11,FALSE)</f>
        <v>0</v>
      </c>
      <c r="M94" s="53">
        <f>IF(IF(L94,L94+$G94,0)&lt;=70,IF(L94,L94+$G94,0),70)</f>
        <v>0</v>
      </c>
      <c r="N94" s="48">
        <f>VLOOKUP($B94,CLASS!$B$2:$R$362,13,FALSE)</f>
        <v>0</v>
      </c>
      <c r="O94" s="53">
        <f>IF(IF(N94,N94+$G94,0)&lt;=70,IF(N94,N94+$G94,0),70)</f>
        <v>0</v>
      </c>
      <c r="P94" s="48">
        <f>VLOOKUP($B94,CLASS!$B$2:$R$362,15,FALSE)</f>
        <v>0</v>
      </c>
      <c r="Q94" s="53">
        <f>IF(IF(P94,P94+$G94,0)&lt;=70,IF(P94,P94+$G94,0),70)</f>
        <v>0</v>
      </c>
      <c r="R94" s="53">
        <f>I94+K94+M94+O94+Q94</f>
        <v>55</v>
      </c>
      <c r="S94" s="48"/>
    </row>
    <row r="95" spans="1:19" ht="15">
      <c r="A95" s="56" t="s">
        <v>128</v>
      </c>
      <c r="B95" s="56">
        <v>167</v>
      </c>
      <c r="C95" s="55" t="s">
        <v>298</v>
      </c>
      <c r="D95" s="48" t="s">
        <v>299</v>
      </c>
      <c r="E95" s="48" t="s">
        <v>217</v>
      </c>
      <c r="F95" s="48" t="s">
        <v>308</v>
      </c>
      <c r="G95" s="48">
        <v>0</v>
      </c>
      <c r="H95" s="48">
        <f>VLOOKUP($B95,CLASS!$B$2:$R$362,7,FALSE)</f>
        <v>54</v>
      </c>
      <c r="I95" s="53">
        <f>IF(IF(H95,H95+$G95,0)&lt;=70,IF(H95,H95+$G95,0),70)</f>
        <v>54</v>
      </c>
      <c r="J95" s="48">
        <f>VLOOKUP($B95,CLASS!$B$2:$R$362,9,FALSE)</f>
        <v>0</v>
      </c>
      <c r="K95" s="53">
        <f>IF(IF(J95,J95+$G95,0)&lt;=70,IF(J95,J95+$G95,0),70)</f>
        <v>0</v>
      </c>
      <c r="L95" s="48">
        <f>VLOOKUP($B95,CLASS!$B$2:$R$362,11,FALSE)</f>
        <v>0</v>
      </c>
      <c r="M95" s="53">
        <f>IF(IF(L95,L95+$G95,0)&lt;=70,IF(L95,L95+$G95,0),70)</f>
        <v>0</v>
      </c>
      <c r="N95" s="48">
        <f>VLOOKUP($B95,CLASS!$B$2:$R$362,13,FALSE)</f>
        <v>0</v>
      </c>
      <c r="O95" s="53">
        <f>IF(IF(N95,N95+$G95,0)&lt;=70,IF(N95,N95+$G95,0),70)</f>
        <v>0</v>
      </c>
      <c r="P95" s="48">
        <f>VLOOKUP($B95,CLASS!$B$2:$R$362,15,FALSE)</f>
        <v>0</v>
      </c>
      <c r="Q95" s="53">
        <f>IF(IF(P95,P95+$G95,0)&lt;=70,IF(P95,P95+$G95,0),70)</f>
        <v>0</v>
      </c>
      <c r="R95" s="53">
        <f>I95+K95+M95+O95+Q95</f>
        <v>54</v>
      </c>
      <c r="S95" s="48"/>
    </row>
    <row r="96" spans="1:19" ht="15">
      <c r="A96" s="56" t="s">
        <v>226</v>
      </c>
      <c r="B96" s="56">
        <v>160</v>
      </c>
      <c r="C96" s="55" t="s">
        <v>287</v>
      </c>
      <c r="D96" s="48" t="s">
        <v>288</v>
      </c>
      <c r="E96" s="48" t="s">
        <v>217</v>
      </c>
      <c r="F96" s="48" t="s">
        <v>308</v>
      </c>
      <c r="G96" s="48">
        <v>0</v>
      </c>
      <c r="H96" s="48">
        <f>VLOOKUP($B96,CLASS!$B$2:$R$362,7,FALSE)</f>
        <v>54</v>
      </c>
      <c r="I96" s="53">
        <f>IF(IF(H96,H96+$G96,0)&lt;=70,IF(H96,H96+$G96,0),70)</f>
        <v>54</v>
      </c>
      <c r="J96" s="48">
        <f>VLOOKUP($B96,CLASS!$B$2:$R$362,9,FALSE)</f>
        <v>0</v>
      </c>
      <c r="K96" s="53">
        <f>IF(IF(J96,J96+$G96,0)&lt;=70,IF(J96,J96+$G96,0),70)</f>
        <v>0</v>
      </c>
      <c r="L96" s="48">
        <f>VLOOKUP($B96,CLASS!$B$2:$R$362,11,FALSE)</f>
        <v>0</v>
      </c>
      <c r="M96" s="53">
        <f>IF(IF(L96,L96+$G96,0)&lt;=70,IF(L96,L96+$G96,0),70)</f>
        <v>0</v>
      </c>
      <c r="N96" s="48">
        <f>VLOOKUP($B96,CLASS!$B$2:$R$362,13,FALSE)</f>
        <v>0</v>
      </c>
      <c r="O96" s="53">
        <f>IF(IF(N96,N96+$G96,0)&lt;=70,IF(N96,N96+$G96,0),70)</f>
        <v>0</v>
      </c>
      <c r="P96" s="48">
        <f>VLOOKUP($B96,CLASS!$B$2:$R$362,15,FALSE)</f>
        <v>0</v>
      </c>
      <c r="Q96" s="53">
        <f>IF(IF(P96,P96+$G96,0)&lt;=70,IF(P96,P96+$G96,0),70)</f>
        <v>0</v>
      </c>
      <c r="R96" s="53">
        <f>I96+K96+M96+O96+Q96</f>
        <v>54</v>
      </c>
      <c r="S96" s="48"/>
    </row>
    <row r="97" spans="1:19" ht="15">
      <c r="A97" s="56" t="s">
        <v>127</v>
      </c>
      <c r="B97" s="56">
        <v>133</v>
      </c>
      <c r="C97" s="55" t="s">
        <v>240</v>
      </c>
      <c r="D97" s="48" t="s">
        <v>241</v>
      </c>
      <c r="E97" s="48" t="s">
        <v>218</v>
      </c>
      <c r="F97" s="50" t="s">
        <v>308</v>
      </c>
      <c r="G97" s="48">
        <v>5</v>
      </c>
      <c r="H97" s="48">
        <f>VLOOKUP($B97,CLASS!$B$2:$R$362,7,FALSE)</f>
        <v>48</v>
      </c>
      <c r="I97" s="53">
        <f>IF(IF(H97,H97+$G97,0)&lt;=70,IF(H97,H97+$G97,0),70)</f>
        <v>53</v>
      </c>
      <c r="J97" s="48">
        <f>VLOOKUP($B97,CLASS!$B$2:$R$362,9,FALSE)</f>
        <v>0</v>
      </c>
      <c r="K97" s="53">
        <f>IF(IF(J97,J97+$G97,0)&lt;=70,IF(J97,J97+$G97,0),70)</f>
        <v>0</v>
      </c>
      <c r="L97" s="48">
        <f>VLOOKUP($B97,CLASS!$B$2:$R$362,11,FALSE)</f>
        <v>0</v>
      </c>
      <c r="M97" s="53">
        <f>IF(IF(L97,L97+$G97,0)&lt;=70,IF(L97,L97+$G97,0),70)</f>
        <v>0</v>
      </c>
      <c r="N97" s="48">
        <f>VLOOKUP($B97,CLASS!$B$2:$R$362,13,FALSE)</f>
        <v>0</v>
      </c>
      <c r="O97" s="53">
        <f>IF(IF(N97,N97+$G97,0)&lt;=70,IF(N97,N97+$G97,0),70)</f>
        <v>0</v>
      </c>
      <c r="P97" s="48">
        <f>VLOOKUP($B97,CLASS!$B$2:$R$362,15,FALSE)</f>
        <v>0</v>
      </c>
      <c r="Q97" s="53">
        <f>IF(IF(P97,P97+$G97,0)&lt;=70,IF(P97,P97+$G97,0),70)</f>
        <v>0</v>
      </c>
      <c r="R97" s="53">
        <f>I97+K97+M97+O97+Q97</f>
        <v>53</v>
      </c>
      <c r="S97" s="48"/>
    </row>
    <row r="98" spans="1:19" ht="15">
      <c r="A98" s="56" t="s">
        <v>127</v>
      </c>
      <c r="B98" s="56">
        <v>140</v>
      </c>
      <c r="C98" s="55" t="s">
        <v>260</v>
      </c>
      <c r="D98" s="48" t="s">
        <v>261</v>
      </c>
      <c r="E98" s="48" t="s">
        <v>218</v>
      </c>
      <c r="F98" s="48" t="s">
        <v>308</v>
      </c>
      <c r="G98" s="48">
        <v>5</v>
      </c>
      <c r="H98" s="48">
        <f>VLOOKUP($B98,CLASS!$B$2:$R$362,7,FALSE)</f>
        <v>48</v>
      </c>
      <c r="I98" s="53">
        <f>IF(IF(H98,H98+$G98,0)&lt;=70,IF(H98,H98+$G98,0),70)</f>
        <v>53</v>
      </c>
      <c r="J98" s="48">
        <f>VLOOKUP($B98,CLASS!$B$2:$R$362,9,FALSE)</f>
        <v>0</v>
      </c>
      <c r="K98" s="53">
        <f>IF(IF(J98,J98+$G98,0)&lt;=70,IF(J98,J98+$G98,0),70)</f>
        <v>0</v>
      </c>
      <c r="L98" s="48">
        <f>VLOOKUP($B98,CLASS!$B$2:$R$362,11,FALSE)</f>
        <v>0</v>
      </c>
      <c r="M98" s="53">
        <f>IF(IF(L98,L98+$G98,0)&lt;=70,IF(L98,L98+$G98,0),70)</f>
        <v>0</v>
      </c>
      <c r="N98" s="48">
        <f>VLOOKUP($B98,CLASS!$B$2:$R$362,13,FALSE)</f>
        <v>0</v>
      </c>
      <c r="O98" s="53">
        <f>IF(IF(N98,N98+$G98,0)&lt;=70,IF(N98,N98+$G98,0),70)</f>
        <v>0</v>
      </c>
      <c r="P98" s="48">
        <f>VLOOKUP($B98,CLASS!$B$2:$R$362,15,FALSE)</f>
        <v>0</v>
      </c>
      <c r="Q98" s="53">
        <f>IF(IF(P98,P98+$G98,0)&lt;=70,IF(P98,P98+$G98,0),70)</f>
        <v>0</v>
      </c>
      <c r="R98" s="53">
        <f>I98+K98+M98+O98+Q98</f>
        <v>53</v>
      </c>
      <c r="S98" s="48"/>
    </row>
    <row r="99" spans="1:19" ht="15">
      <c r="A99" s="56" t="s">
        <v>128</v>
      </c>
      <c r="B99" s="56">
        <v>171</v>
      </c>
      <c r="C99" s="55" t="s">
        <v>284</v>
      </c>
      <c r="D99" s="48" t="s">
        <v>305</v>
      </c>
      <c r="E99" s="48" t="s">
        <v>218</v>
      </c>
      <c r="F99" s="48" t="s">
        <v>308</v>
      </c>
      <c r="G99" s="48">
        <v>5</v>
      </c>
      <c r="H99" s="48">
        <f>VLOOKUP($B99,CLASS!$B$2:$R$362,7,FALSE)</f>
        <v>47</v>
      </c>
      <c r="I99" s="53">
        <f>IF(IF(H99,H99+$G99,0)&lt;=70,IF(H99,H99+$G99,0),70)</f>
        <v>52</v>
      </c>
      <c r="J99" s="48">
        <f>VLOOKUP($B99,CLASS!$B$2:$R$362,9,FALSE)</f>
        <v>0</v>
      </c>
      <c r="K99" s="53">
        <f>IF(IF(J99,J99+$G99,0)&lt;=70,IF(J99,J99+$G99,0),70)</f>
        <v>0</v>
      </c>
      <c r="L99" s="48">
        <f>VLOOKUP($B99,CLASS!$B$2:$R$362,11,FALSE)</f>
        <v>0</v>
      </c>
      <c r="M99" s="53">
        <f>IF(IF(L99,L99+$G99,0)&lt;=70,IF(L99,L99+$G99,0),70)</f>
        <v>0</v>
      </c>
      <c r="N99" s="48">
        <f>VLOOKUP($B99,CLASS!$B$2:$R$362,13,FALSE)</f>
        <v>0</v>
      </c>
      <c r="O99" s="53">
        <f>IF(IF(N99,N99+$G99,0)&lt;=70,IF(N99,N99+$G99,0),70)</f>
        <v>0</v>
      </c>
      <c r="P99" s="48">
        <f>VLOOKUP($B99,CLASS!$B$2:$R$362,15,FALSE)</f>
        <v>0</v>
      </c>
      <c r="Q99" s="53">
        <f>IF(IF(P99,P99+$G99,0)&lt;=70,IF(P99,P99+$G99,0),70)</f>
        <v>0</v>
      </c>
      <c r="R99" s="53">
        <f>I99+K99+M99+O99+Q99</f>
        <v>52</v>
      </c>
      <c r="S99" s="48"/>
    </row>
    <row r="100" spans="1:19" ht="15">
      <c r="A100" s="56" t="s">
        <v>126</v>
      </c>
      <c r="B100" s="56">
        <v>176</v>
      </c>
      <c r="C100" s="55" t="s">
        <v>320</v>
      </c>
      <c r="D100" s="48" t="s">
        <v>321</v>
      </c>
      <c r="E100" s="48" t="s">
        <v>218</v>
      </c>
      <c r="F100" s="48" t="s">
        <v>308</v>
      </c>
      <c r="G100" s="48">
        <v>5</v>
      </c>
      <c r="H100" s="48">
        <f>VLOOKUP($B100,CLASS!$B$2:$R$362,7,FALSE)</f>
        <v>0</v>
      </c>
      <c r="I100" s="53">
        <f>IF(IF(H100,H100+$G100,0)&lt;=70,IF(H100,H100+$G100,0),70)</f>
        <v>0</v>
      </c>
      <c r="J100" s="48">
        <f>VLOOKUP($B100,CLASS!$B$2:$R$362,9,FALSE)</f>
        <v>47</v>
      </c>
      <c r="K100" s="53">
        <f>IF(IF(J100,J100+$G100,0)&lt;=70,IF(J100,J100+$G100,0),70)</f>
        <v>52</v>
      </c>
      <c r="L100" s="48">
        <f>VLOOKUP($B100,CLASS!$B$2:$R$362,11,FALSE)</f>
        <v>0</v>
      </c>
      <c r="M100" s="53">
        <f>IF(IF(L100,L100+$G100,0)&lt;=70,IF(L100,L100+$G100,0),70)</f>
        <v>0</v>
      </c>
      <c r="N100" s="48">
        <f>VLOOKUP($B100,CLASS!$B$2:$R$362,13,FALSE)</f>
        <v>0</v>
      </c>
      <c r="O100" s="53">
        <f>IF(IF(N100,N100+$G100,0)&lt;=70,IF(N100,N100+$G100,0),70)</f>
        <v>0</v>
      </c>
      <c r="P100" s="48">
        <f>VLOOKUP($B100,CLASS!$B$2:$R$362,15,FALSE)</f>
        <v>0</v>
      </c>
      <c r="Q100" s="53">
        <f>IF(IF(P100,P100+$G100,0)&lt;=70,IF(P100,P100+$G100,0),70)</f>
        <v>0</v>
      </c>
      <c r="R100" s="53">
        <f>I100+K100+M100+O100+Q100</f>
        <v>52</v>
      </c>
      <c r="S100" s="48"/>
    </row>
    <row r="101" spans="1:19" ht="15">
      <c r="A101" s="56" t="s">
        <v>127</v>
      </c>
      <c r="B101" s="56">
        <v>4</v>
      </c>
      <c r="C101" s="55" t="s">
        <v>132</v>
      </c>
      <c r="D101" s="48" t="s">
        <v>42</v>
      </c>
      <c r="E101" s="48" t="s">
        <v>217</v>
      </c>
      <c r="F101" s="48" t="s">
        <v>308</v>
      </c>
      <c r="G101" s="48">
        <v>0</v>
      </c>
      <c r="H101" s="48">
        <f>VLOOKUP($B101,CLASS!$B$2:$R$362,7,FALSE)</f>
        <v>0</v>
      </c>
      <c r="I101" s="53">
        <f>IF(IF(H101,H101+$G101,0)&lt;=70,IF(H101,H101+$G101,0),70)</f>
        <v>0</v>
      </c>
      <c r="J101" s="48">
        <f>VLOOKUP($B101,CLASS!$B$2:$R$362,9,FALSE)</f>
        <v>0</v>
      </c>
      <c r="K101" s="53">
        <f>IF(IF(J101,J101+$G101,0)&lt;=70,IF(J101,J101+$G101,0),70)</f>
        <v>0</v>
      </c>
      <c r="L101" s="48">
        <f>VLOOKUP($B101,CLASS!$B$2:$R$362,11,FALSE)</f>
        <v>52</v>
      </c>
      <c r="M101" s="53">
        <f>IF(IF(L101,L101+$G101,0)&lt;=70,IF(L101,L101+$G101,0),70)</f>
        <v>52</v>
      </c>
      <c r="N101" s="48">
        <f>VLOOKUP($B101,CLASS!$B$2:$R$362,13,FALSE)</f>
        <v>0</v>
      </c>
      <c r="O101" s="53">
        <f>IF(IF(N101,N101+$G101,0)&lt;=70,IF(N101,N101+$G101,0),70)</f>
        <v>0</v>
      </c>
      <c r="P101" s="48">
        <f>VLOOKUP($B101,CLASS!$B$2:$R$362,15,FALSE)</f>
        <v>0</v>
      </c>
      <c r="Q101" s="53">
        <f>IF(IF(P101,P101+$G101,0)&lt;=70,IF(P101,P101+$G101,0),70)</f>
        <v>0</v>
      </c>
      <c r="R101" s="53">
        <f>I101+K101+M101+O101+Q101</f>
        <v>52</v>
      </c>
      <c r="S101" s="48"/>
    </row>
    <row r="102" spans="1:18" ht="15">
      <c r="A102" s="56" t="s">
        <v>127</v>
      </c>
      <c r="B102" s="56">
        <v>185</v>
      </c>
      <c r="C102" s="55" t="s">
        <v>336</v>
      </c>
      <c r="D102" s="48" t="s">
        <v>337</v>
      </c>
      <c r="E102" s="48" t="s">
        <v>217</v>
      </c>
      <c r="F102" s="48" t="s">
        <v>308</v>
      </c>
      <c r="G102" s="48">
        <v>0</v>
      </c>
      <c r="H102" s="48">
        <f>VLOOKUP($B102,CLASS!$B$2:$R$362,7,FALSE)</f>
        <v>0</v>
      </c>
      <c r="I102" s="53">
        <f>IF(IF(H102,H102+$G102,0)&lt;=70,IF(H102,H102+$G102,0),70)</f>
        <v>0</v>
      </c>
      <c r="J102" s="48">
        <f>VLOOKUP($B102,CLASS!$B$2:$R$362,9,FALSE)</f>
        <v>0</v>
      </c>
      <c r="K102" s="53">
        <f>IF(IF(J102,J102+$G102,0)&lt;=70,IF(J102,J102+$G102,0),70)</f>
        <v>0</v>
      </c>
      <c r="L102" s="48">
        <f>VLOOKUP($B102,CLASS!$B$2:$R$362,11,FALSE)</f>
        <v>52</v>
      </c>
      <c r="M102" s="53">
        <f>IF(IF(L102,L102+$G102,0)&lt;=70,IF(L102,L102+$G102,0),70)</f>
        <v>52</v>
      </c>
      <c r="N102" s="48">
        <f>VLOOKUP($B102,CLASS!$B$2:$R$362,13,FALSE)</f>
        <v>0</v>
      </c>
      <c r="O102" s="53">
        <f>IF(IF(N102,N102+$G102,0)&lt;=70,IF(N102,N102+$G102,0),70)</f>
        <v>0</v>
      </c>
      <c r="P102" s="48">
        <f>VLOOKUP($B102,CLASS!$B$2:$R$362,15,FALSE)</f>
        <v>0</v>
      </c>
      <c r="Q102" s="53">
        <f>IF(IF(P102,P102+$G102,0)&lt;=70,IF(P102,P102+$G102,0),70)</f>
        <v>0</v>
      </c>
      <c r="R102" s="53">
        <f>I102+K102+M102+O102+Q102</f>
        <v>52</v>
      </c>
    </row>
    <row r="103" spans="1:19" ht="15">
      <c r="A103" s="56" t="s">
        <v>226</v>
      </c>
      <c r="B103" s="56">
        <v>97</v>
      </c>
      <c r="C103" s="50" t="s">
        <v>249</v>
      </c>
      <c r="D103" s="48" t="s">
        <v>106</v>
      </c>
      <c r="E103" s="48" t="s">
        <v>219</v>
      </c>
      <c r="F103" s="50" t="s">
        <v>308</v>
      </c>
      <c r="G103" s="48">
        <v>10</v>
      </c>
      <c r="H103" s="48">
        <f>VLOOKUP($B103,CLASS!$B$2:$R$362,7,FALSE)</f>
        <v>41</v>
      </c>
      <c r="I103" s="53">
        <f>IF(IF(H103,H103+$G103,0)&lt;=70,IF(H103,H103+$G103,0),70)</f>
        <v>51</v>
      </c>
      <c r="J103" s="48">
        <f>VLOOKUP($B103,CLASS!$B$2:$R$362,9,FALSE)</f>
        <v>0</v>
      </c>
      <c r="K103" s="53">
        <f>IF(IF(J103,J103+$G103,0)&lt;=70,IF(J103,J103+$G103,0),70)</f>
        <v>0</v>
      </c>
      <c r="L103" s="48">
        <f>VLOOKUP($B103,CLASS!$B$2:$R$362,11,FALSE)</f>
        <v>0</v>
      </c>
      <c r="M103" s="53">
        <f>IF(IF(L103,L103+$G103,0)&lt;=70,IF(L103,L103+$G103,0),70)</f>
        <v>0</v>
      </c>
      <c r="N103" s="48">
        <f>VLOOKUP($B103,CLASS!$B$2:$R$362,13,FALSE)</f>
        <v>0</v>
      </c>
      <c r="O103" s="53">
        <f>IF(IF(N103,N103+$G103,0)&lt;=70,IF(N103,N103+$G103,0),70)</f>
        <v>0</v>
      </c>
      <c r="P103" s="48">
        <f>VLOOKUP($B103,CLASS!$B$2:$R$362,15,FALSE)</f>
        <v>0</v>
      </c>
      <c r="Q103" s="53">
        <f>IF(IF(P103,P103+$G103,0)&lt;=70,IF(P103,P103+$G103,0),70)</f>
        <v>0</v>
      </c>
      <c r="R103" s="53">
        <f>I103+K103+M103+O103+Q103</f>
        <v>51</v>
      </c>
      <c r="S103" s="48"/>
    </row>
    <row r="104" spans="1:19" ht="15">
      <c r="A104" s="56" t="s">
        <v>126</v>
      </c>
      <c r="B104" s="56">
        <v>117</v>
      </c>
      <c r="C104" s="55" t="s">
        <v>129</v>
      </c>
      <c r="D104" s="48" t="s">
        <v>120</v>
      </c>
      <c r="E104" s="48" t="s">
        <v>219</v>
      </c>
      <c r="F104" s="50" t="s">
        <v>308</v>
      </c>
      <c r="G104" s="48">
        <v>10</v>
      </c>
      <c r="H104" s="48">
        <f>VLOOKUP($B104,CLASS!$B$2:$R$362,7,FALSE)</f>
        <v>41</v>
      </c>
      <c r="I104" s="53">
        <f>IF(IF(H104,H104+$G104,0)&lt;=70,IF(H104,H104+$G104,0),70)</f>
        <v>51</v>
      </c>
      <c r="J104" s="48">
        <f>VLOOKUP($B104,CLASS!$B$2:$R$362,9,FALSE)</f>
        <v>0</v>
      </c>
      <c r="K104" s="53">
        <f>IF(IF(J104,J104+$G104,0)&lt;=70,IF(J104,J104+$G104,0),70)</f>
        <v>0</v>
      </c>
      <c r="L104" s="48">
        <f>VLOOKUP($B104,CLASS!$B$2:$R$362,11,FALSE)</f>
        <v>0</v>
      </c>
      <c r="M104" s="53">
        <f>IF(IF(L104,L104+$G104,0)&lt;=70,IF(L104,L104+$G104,0),70)</f>
        <v>0</v>
      </c>
      <c r="N104" s="48">
        <f>VLOOKUP($B104,CLASS!$B$2:$R$362,13,FALSE)</f>
        <v>0</v>
      </c>
      <c r="O104" s="53">
        <f>IF(IF(N104,N104+$G104,0)&lt;=70,IF(N104,N104+$G104,0),70)</f>
        <v>0</v>
      </c>
      <c r="P104" s="48">
        <f>VLOOKUP($B104,CLASS!$B$2:$R$362,15,FALSE)</f>
        <v>0</v>
      </c>
      <c r="Q104" s="53">
        <f>IF(IF(P104,P104+$G104,0)&lt;=70,IF(P104,P104+$G104,0),70)</f>
        <v>0</v>
      </c>
      <c r="R104" s="53">
        <f>I104+K104+M104+O104+Q104</f>
        <v>51</v>
      </c>
      <c r="S104" s="48"/>
    </row>
    <row r="105" spans="1:19" ht="15">
      <c r="A105" s="56" t="s">
        <v>226</v>
      </c>
      <c r="B105" s="56">
        <v>153</v>
      </c>
      <c r="C105" s="55" t="s">
        <v>237</v>
      </c>
      <c r="D105" s="48" t="s">
        <v>20</v>
      </c>
      <c r="E105" s="48" t="s">
        <v>218</v>
      </c>
      <c r="F105" s="48" t="s">
        <v>308</v>
      </c>
      <c r="G105" s="48">
        <v>5</v>
      </c>
      <c r="H105" s="48">
        <f>VLOOKUP($B105,CLASS!$B$2:$R$362,7,FALSE)</f>
        <v>46</v>
      </c>
      <c r="I105" s="53">
        <f>IF(IF(H105,H105+$G105,0)&lt;=70,IF(H105,H105+$G105,0),70)</f>
        <v>51</v>
      </c>
      <c r="J105" s="48">
        <f>VLOOKUP($B105,CLASS!$B$2:$R$362,9,FALSE)</f>
        <v>0</v>
      </c>
      <c r="K105" s="53">
        <f>IF(IF(J105,J105+$G105,0)&lt;=70,IF(J105,J105+$G105,0),70)</f>
        <v>0</v>
      </c>
      <c r="L105" s="48">
        <f>VLOOKUP($B105,CLASS!$B$2:$R$362,11,FALSE)</f>
        <v>0</v>
      </c>
      <c r="M105" s="53">
        <f>IF(IF(L105,L105+$G105,0)&lt;=70,IF(L105,L105+$G105,0),70)</f>
        <v>0</v>
      </c>
      <c r="N105" s="48">
        <f>VLOOKUP($B105,CLASS!$B$2:$R$362,13,FALSE)</f>
        <v>0</v>
      </c>
      <c r="O105" s="53">
        <f>IF(IF(N105,N105+$G105,0)&lt;=70,IF(N105,N105+$G105,0),70)</f>
        <v>0</v>
      </c>
      <c r="P105" s="48">
        <f>VLOOKUP($B105,CLASS!$B$2:$R$362,15,FALSE)</f>
        <v>0</v>
      </c>
      <c r="Q105" s="53">
        <f>IF(IF(P105,P105+$G105,0)&lt;=70,IF(P105,P105+$G105,0),70)</f>
        <v>0</v>
      </c>
      <c r="R105" s="53">
        <f>I105+K105+M105+O105+Q105</f>
        <v>51</v>
      </c>
      <c r="S105" s="48"/>
    </row>
    <row r="106" spans="1:18" ht="15">
      <c r="A106" s="56" t="s">
        <v>226</v>
      </c>
      <c r="B106" s="56">
        <v>159</v>
      </c>
      <c r="C106" s="55" t="s">
        <v>262</v>
      </c>
      <c r="D106" s="48" t="s">
        <v>286</v>
      </c>
      <c r="E106" s="48" t="s">
        <v>218</v>
      </c>
      <c r="F106" s="48" t="s">
        <v>308</v>
      </c>
      <c r="G106" s="48">
        <v>5</v>
      </c>
      <c r="H106" s="48">
        <f>VLOOKUP($B106,CLASS!$B$2:$R$362,7,FALSE)</f>
        <v>46</v>
      </c>
      <c r="I106" s="53">
        <f>IF(IF(H106,H106+$G106,0)&lt;=70,IF(H106,H106+$G106,0),70)</f>
        <v>51</v>
      </c>
      <c r="J106" s="48">
        <f>VLOOKUP($B106,CLASS!$B$2:$R$362,9,FALSE)</f>
        <v>0</v>
      </c>
      <c r="K106" s="53">
        <f>IF(IF(J106,J106+$G106,0)&lt;=70,IF(J106,J106+$G106,0),70)</f>
        <v>0</v>
      </c>
      <c r="L106" s="48">
        <f>VLOOKUP($B106,CLASS!$B$2:$R$362,11,FALSE)</f>
        <v>0</v>
      </c>
      <c r="M106" s="53">
        <f>IF(IF(L106,L106+$G106,0)&lt;=70,IF(L106,L106+$G106,0),70)</f>
        <v>0</v>
      </c>
      <c r="N106" s="48">
        <f>VLOOKUP($B106,CLASS!$B$2:$R$362,13,FALSE)</f>
        <v>0</v>
      </c>
      <c r="O106" s="53">
        <f>IF(IF(N106,N106+$G106,0)&lt;=70,IF(N106,N106+$G106,0),70)</f>
        <v>0</v>
      </c>
      <c r="P106" s="48">
        <f>VLOOKUP($B106,CLASS!$B$2:$R$362,15,FALSE)</f>
        <v>0</v>
      </c>
      <c r="Q106" s="53">
        <f>IF(IF(P106,P106+$G106,0)&lt;=70,IF(P106,P106+$G106,0),70)</f>
        <v>0</v>
      </c>
      <c r="R106" s="53">
        <f>I106+K106+M106+O106+Q106</f>
        <v>51</v>
      </c>
    </row>
    <row r="107" spans="1:19" ht="15">
      <c r="A107" s="56" t="s">
        <v>128</v>
      </c>
      <c r="B107" s="56">
        <v>172</v>
      </c>
      <c r="C107" s="55" t="s">
        <v>306</v>
      </c>
      <c r="D107" s="48" t="s">
        <v>307</v>
      </c>
      <c r="E107" s="48" t="s">
        <v>218</v>
      </c>
      <c r="F107" s="48" t="s">
        <v>308</v>
      </c>
      <c r="G107" s="48">
        <v>5</v>
      </c>
      <c r="H107" s="48">
        <f>VLOOKUP($B107,CLASS!$B$2:$R$362,7,FALSE)</f>
        <v>46</v>
      </c>
      <c r="I107" s="53">
        <f>IF(IF(H107,H107+$G107,0)&lt;=70,IF(H107,H107+$G107,0),70)</f>
        <v>51</v>
      </c>
      <c r="J107" s="48">
        <f>VLOOKUP($B107,CLASS!$B$2:$R$362,9,FALSE)</f>
        <v>0</v>
      </c>
      <c r="K107" s="53">
        <f>IF(IF(J107,J107+$G107,0)&lt;=70,IF(J107,J107+$G107,0),70)</f>
        <v>0</v>
      </c>
      <c r="L107" s="48">
        <f>VLOOKUP($B107,CLASS!$B$2:$R$362,11,FALSE)</f>
        <v>0</v>
      </c>
      <c r="M107" s="53">
        <f>IF(IF(L107,L107+$G107,0)&lt;=70,IF(L107,L107+$G107,0),70)</f>
        <v>0</v>
      </c>
      <c r="N107" s="48">
        <f>VLOOKUP($B107,CLASS!$B$2:$R$362,13,FALSE)</f>
        <v>0</v>
      </c>
      <c r="O107" s="53">
        <f>IF(IF(N107,N107+$G107,0)&lt;=70,IF(N107,N107+$G107,0),70)</f>
        <v>0</v>
      </c>
      <c r="P107" s="48">
        <f>VLOOKUP($B107,CLASS!$B$2:$R$362,15,FALSE)</f>
        <v>0</v>
      </c>
      <c r="Q107" s="53">
        <f>IF(IF(P107,P107+$G107,0)&lt;=70,IF(P107,P107+$G107,0),70)</f>
        <v>0</v>
      </c>
      <c r="R107" s="53">
        <f>I107+K107+M107+O107+Q107</f>
        <v>51</v>
      </c>
      <c r="S107" s="48"/>
    </row>
    <row r="108" spans="1:19" ht="15">
      <c r="A108" s="56" t="s">
        <v>126</v>
      </c>
      <c r="B108" s="56">
        <v>180</v>
      </c>
      <c r="C108" s="55" t="s">
        <v>327</v>
      </c>
      <c r="D108" s="48" t="s">
        <v>328</v>
      </c>
      <c r="E108" s="48" t="s">
        <v>217</v>
      </c>
      <c r="F108" s="48" t="s">
        <v>308</v>
      </c>
      <c r="G108" s="48">
        <v>0</v>
      </c>
      <c r="H108" s="48">
        <f>VLOOKUP($B108,CLASS!$B$2:$R$362,7,FALSE)</f>
        <v>0</v>
      </c>
      <c r="I108" s="53">
        <f>IF(IF(H108,H108+$G108,0)&lt;=70,IF(H108,H108+$G108,0),70)</f>
        <v>0</v>
      </c>
      <c r="J108" s="48">
        <f>VLOOKUP($B108,CLASS!$B$2:$R$362,9,FALSE)</f>
        <v>51</v>
      </c>
      <c r="K108" s="53">
        <f>IF(IF(J108,J108+$G108,0)&lt;=70,IF(J108,J108+$G108,0),70)</f>
        <v>51</v>
      </c>
      <c r="L108" s="48">
        <f>VLOOKUP($B108,CLASS!$B$2:$R$362,11,FALSE)</f>
        <v>0</v>
      </c>
      <c r="M108" s="53">
        <f>IF(IF(L108,L108+$G108,0)&lt;=70,IF(L108,L108+$G108,0),70)</f>
        <v>0</v>
      </c>
      <c r="N108" s="48">
        <f>VLOOKUP($B108,CLASS!$B$2:$R$362,13,FALSE)</f>
        <v>0</v>
      </c>
      <c r="O108" s="53">
        <f>IF(IF(N108,N108+$G108,0)&lt;=70,IF(N108,N108+$G108,0),70)</f>
        <v>0</v>
      </c>
      <c r="P108" s="48">
        <f>VLOOKUP($B108,CLASS!$B$2:$R$362,15,FALSE)</f>
        <v>0</v>
      </c>
      <c r="Q108" s="53">
        <f>IF(IF(P108,P108+$G108,0)&lt;=70,IF(P108,P108+$G108,0),70)</f>
        <v>0</v>
      </c>
      <c r="R108" s="53">
        <f>I108+K108+M108+O108+Q108</f>
        <v>51</v>
      </c>
      <c r="S108" s="48"/>
    </row>
    <row r="109" spans="1:19" ht="15">
      <c r="A109" s="56" t="s">
        <v>127</v>
      </c>
      <c r="B109" s="56">
        <v>100</v>
      </c>
      <c r="C109" s="55" t="s">
        <v>195</v>
      </c>
      <c r="D109" s="48" t="s">
        <v>109</v>
      </c>
      <c r="E109" s="48" t="s">
        <v>219</v>
      </c>
      <c r="F109" s="50" t="s">
        <v>308</v>
      </c>
      <c r="G109" s="48">
        <v>10</v>
      </c>
      <c r="H109" s="48">
        <f>VLOOKUP($B109,CLASS!$B$2:$R$362,7,FALSE)</f>
        <v>0</v>
      </c>
      <c r="I109" s="53">
        <f>IF(IF(H109,H109+$G109,0)&lt;=70,IF(H109,H109+$G109,0),70)</f>
        <v>0</v>
      </c>
      <c r="J109" s="48">
        <f>VLOOKUP($B109,CLASS!$B$2:$R$362,9,FALSE)</f>
        <v>0</v>
      </c>
      <c r="K109" s="53">
        <f>IF(IF(J109,J109+$G109,0)&lt;=70,IF(J109,J109+$G109,0),70)</f>
        <v>0</v>
      </c>
      <c r="L109" s="48">
        <f>VLOOKUP($B109,CLASS!$B$2:$R$362,11,FALSE)</f>
        <v>41</v>
      </c>
      <c r="M109" s="53">
        <f>IF(IF(L109,L109+$G109,0)&lt;=70,IF(L109,L109+$G109,0),70)</f>
        <v>51</v>
      </c>
      <c r="N109" s="48">
        <f>VLOOKUP($B109,CLASS!$B$2:$R$362,13,FALSE)</f>
        <v>0</v>
      </c>
      <c r="O109" s="53">
        <f>IF(IF(N109,N109+$G109,0)&lt;=70,IF(N109,N109+$G109,0),70)</f>
        <v>0</v>
      </c>
      <c r="P109" s="48">
        <f>VLOOKUP($B109,CLASS!$B$2:$R$362,15,FALSE)</f>
        <v>0</v>
      </c>
      <c r="Q109" s="53">
        <f>IF(IF(P109,P109+$G109,0)&lt;=70,IF(P109,P109+$G109,0),70)</f>
        <v>0</v>
      </c>
      <c r="R109" s="53">
        <f>I109+K109+M109+O109+Q109</f>
        <v>51</v>
      </c>
      <c r="S109" s="48"/>
    </row>
    <row r="110" spans="1:19" ht="15">
      <c r="A110" s="56" t="s">
        <v>128</v>
      </c>
      <c r="B110" s="56">
        <v>170</v>
      </c>
      <c r="C110" s="55" t="s">
        <v>303</v>
      </c>
      <c r="D110" s="48" t="s">
        <v>304</v>
      </c>
      <c r="E110" s="48" t="s">
        <v>218</v>
      </c>
      <c r="F110" s="48" t="s">
        <v>311</v>
      </c>
      <c r="G110" s="48">
        <v>5</v>
      </c>
      <c r="H110" s="48">
        <f>VLOOKUP($B110,CLASS!$B$2:$R$362,7,FALSE)</f>
        <v>46</v>
      </c>
      <c r="I110" s="53">
        <f>IF(IF(H110,H110+$G110,0)&lt;=70,IF(H110,H110+$G110,0),70)</f>
        <v>51</v>
      </c>
      <c r="J110" s="48">
        <f>VLOOKUP($B110,CLASS!$B$2:$R$362,9,FALSE)</f>
        <v>0</v>
      </c>
      <c r="K110" s="53">
        <f>IF(IF(J110,J110+$G110,0)&lt;=70,IF(J110,J110+$G110,0),70)</f>
        <v>0</v>
      </c>
      <c r="L110" s="48">
        <f>VLOOKUP($B110,CLASS!$B$2:$R$362,11,FALSE)</f>
        <v>0</v>
      </c>
      <c r="M110" s="53">
        <f>IF(IF(L110,L110+$G110,0)&lt;=70,IF(L110,L110+$G110,0),70)</f>
        <v>0</v>
      </c>
      <c r="N110" s="48">
        <f>VLOOKUP($B110,CLASS!$B$2:$R$362,13,FALSE)</f>
        <v>0</v>
      </c>
      <c r="O110" s="53">
        <f>IF(IF(N110,N110+$G110,0)&lt;=70,IF(N110,N110+$G110,0),70)</f>
        <v>0</v>
      </c>
      <c r="P110" s="48">
        <f>VLOOKUP($B110,CLASS!$B$2:$R$362,15,FALSE)</f>
        <v>0</v>
      </c>
      <c r="Q110" s="53">
        <f>IF(IF(P110,P110+$G110,0)&lt;=70,IF(P110,P110+$G110,0),70)</f>
        <v>0</v>
      </c>
      <c r="R110" s="53">
        <f>I110+K110+M110+O110+Q110</f>
        <v>51</v>
      </c>
      <c r="S110" s="48"/>
    </row>
    <row r="111" spans="1:18" ht="15">
      <c r="A111" s="56" t="s">
        <v>226</v>
      </c>
      <c r="B111" s="56">
        <v>191</v>
      </c>
      <c r="C111" s="55" t="s">
        <v>347</v>
      </c>
      <c r="D111" s="48" t="s">
        <v>348</v>
      </c>
      <c r="E111" s="48" t="s">
        <v>218</v>
      </c>
      <c r="F111" s="50" t="s">
        <v>308</v>
      </c>
      <c r="G111" s="48">
        <v>5</v>
      </c>
      <c r="H111" s="48">
        <v>0</v>
      </c>
      <c r="I111" s="53">
        <f>IF(IF(H111,H111+$G111,0)&lt;=70,IF(H111,H111+$G111,0),70)</f>
        <v>0</v>
      </c>
      <c r="J111" s="48">
        <v>0</v>
      </c>
      <c r="K111" s="53">
        <f>IF(IF(J111,J111+$G111,0)&lt;=70,IF(J111,J111+$G111,0),70)</f>
        <v>0</v>
      </c>
      <c r="L111" s="48">
        <v>0</v>
      </c>
      <c r="M111" s="53">
        <f>IF(IF(L111,L111+$G111,0)&lt;=70,IF(L111,L111+$G111,0),70)</f>
        <v>0</v>
      </c>
      <c r="N111" s="48">
        <v>0</v>
      </c>
      <c r="O111" s="53">
        <f>IF(IF(N111,N111+$G111,0)&lt;=70,IF(N111,N111+$G111,0),70)</f>
        <v>0</v>
      </c>
      <c r="P111" s="48">
        <v>44</v>
      </c>
      <c r="Q111" s="53">
        <f>IF(IF(P111,P111+$G111,0)&lt;=70,IF(P111,P111+$G111,0),70)</f>
        <v>49</v>
      </c>
      <c r="R111" s="53">
        <f>I111+K111+M111+O111+Q111</f>
        <v>49</v>
      </c>
    </row>
    <row r="112" spans="1:19" ht="15">
      <c r="A112" s="56" t="s">
        <v>127</v>
      </c>
      <c r="B112" s="56">
        <v>37</v>
      </c>
      <c r="C112" s="55" t="s">
        <v>160</v>
      </c>
      <c r="D112" s="48" t="s">
        <v>64</v>
      </c>
      <c r="E112" s="48" t="s">
        <v>218</v>
      </c>
      <c r="F112" s="48" t="s">
        <v>308</v>
      </c>
      <c r="G112" s="48">
        <v>5</v>
      </c>
      <c r="H112" s="48">
        <f>VLOOKUP($B112,CLASS!$B$2:$R$362,7,FALSE)</f>
        <v>43</v>
      </c>
      <c r="I112" s="53">
        <f>IF(IF(H112,H112+$G112,0)&lt;=70,IF(H112,H112+$G112,0),70)</f>
        <v>48</v>
      </c>
      <c r="J112" s="48">
        <f>VLOOKUP($B112,CLASS!$B$2:$R$362,9,FALSE)</f>
        <v>0</v>
      </c>
      <c r="K112" s="53">
        <f>IF(IF(J112,J112+$G112,0)&lt;=70,IF(J112,J112+$G112,0),70)</f>
        <v>0</v>
      </c>
      <c r="L112" s="48">
        <f>VLOOKUP($B112,CLASS!$B$2:$R$362,11,FALSE)</f>
        <v>0</v>
      </c>
      <c r="M112" s="53">
        <f>IF(IF(L112,L112+$G112,0)&lt;=70,IF(L112,L112+$G112,0),70)</f>
        <v>0</v>
      </c>
      <c r="N112" s="48">
        <f>VLOOKUP($B112,CLASS!$B$2:$R$362,13,FALSE)</f>
        <v>0</v>
      </c>
      <c r="O112" s="53">
        <f>IF(IF(N112,N112+$G112,0)&lt;=70,IF(N112,N112+$G112,0),70)</f>
        <v>0</v>
      </c>
      <c r="P112" s="48">
        <f>VLOOKUP($B112,CLASS!$B$2:$R$362,15,FALSE)</f>
        <v>0</v>
      </c>
      <c r="Q112" s="53">
        <f>IF(IF(P112,P112+$G112,0)&lt;=70,IF(P112,P112+$G112,0),70)</f>
        <v>0</v>
      </c>
      <c r="R112" s="53">
        <f>I112+K112+M112+O112+Q112</f>
        <v>48</v>
      </c>
      <c r="S112" s="48"/>
    </row>
    <row r="113" spans="1:19" ht="15">
      <c r="A113" s="56" t="s">
        <v>126</v>
      </c>
      <c r="B113" s="56">
        <v>179</v>
      </c>
      <c r="C113" s="55" t="s">
        <v>325</v>
      </c>
      <c r="D113" s="48" t="s">
        <v>326</v>
      </c>
      <c r="E113" s="48" t="s">
        <v>218</v>
      </c>
      <c r="F113" s="48" t="s">
        <v>308</v>
      </c>
      <c r="G113" s="48">
        <v>5</v>
      </c>
      <c r="H113" s="48">
        <f>VLOOKUP($B113,CLASS!$B$2:$R$362,7,FALSE)</f>
        <v>0</v>
      </c>
      <c r="I113" s="53">
        <f>IF(IF(H113,H113+$G113,0)&lt;=70,IF(H113,H113+$G113,0),70)</f>
        <v>0</v>
      </c>
      <c r="J113" s="48">
        <f>VLOOKUP($B113,CLASS!$B$2:$R$362,9,FALSE)</f>
        <v>43</v>
      </c>
      <c r="K113" s="53">
        <f>IF(IF(J113,J113+$G113,0)&lt;=70,IF(J113,J113+$G113,0),70)</f>
        <v>48</v>
      </c>
      <c r="L113" s="48">
        <f>VLOOKUP($B113,CLASS!$B$2:$R$362,11,FALSE)</f>
        <v>0</v>
      </c>
      <c r="M113" s="53">
        <f>IF(IF(L113,L113+$G113,0)&lt;=70,IF(L113,L113+$G113,0),70)</f>
        <v>0</v>
      </c>
      <c r="N113" s="48">
        <f>VLOOKUP($B113,CLASS!$B$2:$R$362,13,FALSE)</f>
        <v>0</v>
      </c>
      <c r="O113" s="53">
        <f>IF(IF(N113,N113+$G113,0)&lt;=70,IF(N113,N113+$G113,0),70)</f>
        <v>0</v>
      </c>
      <c r="P113" s="48">
        <f>VLOOKUP($B113,CLASS!$B$2:$R$362,15,FALSE)</f>
        <v>0</v>
      </c>
      <c r="Q113" s="53">
        <f>IF(IF(P113,P113+$G113,0)&lt;=70,IF(P113,P113+$G113,0),70)</f>
        <v>0</v>
      </c>
      <c r="R113" s="53">
        <f>I113+K113+M113+O113+Q113</f>
        <v>48</v>
      </c>
      <c r="S113" s="48"/>
    </row>
    <row r="114" spans="1:19" ht="15">
      <c r="A114" s="56" t="s">
        <v>127</v>
      </c>
      <c r="B114" s="56">
        <v>173</v>
      </c>
      <c r="C114" s="55" t="s">
        <v>262</v>
      </c>
      <c r="D114" s="48" t="s">
        <v>238</v>
      </c>
      <c r="E114" s="48" t="s">
        <v>218</v>
      </c>
      <c r="F114" s="48" t="s">
        <v>308</v>
      </c>
      <c r="G114" s="48">
        <v>5</v>
      </c>
      <c r="H114" s="48">
        <f>VLOOKUP($B114,CLASS!$B$2:$R$362,7,FALSE)</f>
        <v>0</v>
      </c>
      <c r="I114" s="53">
        <f>IF(IF(H114,H114+$G114,0)&lt;=70,IF(H114,H114+$G114,0),70)</f>
        <v>0</v>
      </c>
      <c r="J114" s="48">
        <f>VLOOKUP($B114,CLASS!$B$2:$R$362,9,FALSE)</f>
        <v>0</v>
      </c>
      <c r="K114" s="53">
        <f>IF(IF(J114,J114+$G114,0)&lt;=70,IF(J114,J114+$G114,0),70)</f>
        <v>0</v>
      </c>
      <c r="L114" s="48">
        <f>VLOOKUP($B114,CLASS!$B$2:$R$362,11,FALSE)</f>
        <v>42</v>
      </c>
      <c r="M114" s="53">
        <f>IF(IF(L114,L114+$G114,0)&lt;=70,IF(L114,L114+$G114,0),70)</f>
        <v>47</v>
      </c>
      <c r="N114" s="48">
        <f>VLOOKUP($B114,CLASS!$B$2:$R$362,13,FALSE)</f>
        <v>0</v>
      </c>
      <c r="O114" s="53">
        <f>IF(IF(N114,N114+$G114,0)&lt;=70,IF(N114,N114+$G114,0),70)</f>
        <v>0</v>
      </c>
      <c r="P114" s="48">
        <f>VLOOKUP($B114,CLASS!$B$2:$R$362,15,FALSE)</f>
        <v>0</v>
      </c>
      <c r="Q114" s="53">
        <f>IF(IF(P114,P114+$G114,0)&lt;=70,IF(P114,P114+$G114,0),70)</f>
        <v>0</v>
      </c>
      <c r="R114" s="53">
        <f>I114+K114+M114+O114+Q114</f>
        <v>47</v>
      </c>
      <c r="S114" s="48"/>
    </row>
    <row r="115" spans="1:19" ht="15">
      <c r="A115" s="56" t="s">
        <v>128</v>
      </c>
      <c r="B115" s="56">
        <v>169</v>
      </c>
      <c r="C115" s="55" t="s">
        <v>267</v>
      </c>
      <c r="D115" s="48" t="s">
        <v>302</v>
      </c>
      <c r="E115" s="48" t="s">
        <v>219</v>
      </c>
      <c r="F115" s="48" t="s">
        <v>311</v>
      </c>
      <c r="G115" s="48">
        <v>10</v>
      </c>
      <c r="H115" s="48">
        <f>VLOOKUP($B115,CLASS!$B$2:$R$362,7,FALSE)</f>
        <v>37</v>
      </c>
      <c r="I115" s="53">
        <f>IF(IF(H115,H115+$G115,0)&lt;=70,IF(H115,H115+$G115,0),70)</f>
        <v>47</v>
      </c>
      <c r="J115" s="48">
        <f>VLOOKUP($B115,CLASS!$B$2:$R$362,9,FALSE)</f>
        <v>0</v>
      </c>
      <c r="K115" s="53">
        <f>IF(IF(J115,J115+$G115,0)&lt;=70,IF(J115,J115+$G115,0),70)</f>
        <v>0</v>
      </c>
      <c r="L115" s="48">
        <f>VLOOKUP($B115,CLASS!$B$2:$R$362,11,FALSE)</f>
        <v>0</v>
      </c>
      <c r="M115" s="53">
        <f>IF(IF(L115,L115+$G115,0)&lt;=70,IF(L115,L115+$G115,0),70)</f>
        <v>0</v>
      </c>
      <c r="N115" s="48">
        <f>VLOOKUP($B115,CLASS!$B$2:$R$362,13,FALSE)</f>
        <v>0</v>
      </c>
      <c r="O115" s="53">
        <f>IF(IF(N115,N115+$G115,0)&lt;=70,IF(N115,N115+$G115,0),70)</f>
        <v>0</v>
      </c>
      <c r="P115" s="48">
        <f>VLOOKUP($B115,CLASS!$B$2:$R$362,15,FALSE)</f>
        <v>0</v>
      </c>
      <c r="Q115" s="53">
        <f>IF(IF(P115,P115+$G115,0)&lt;=70,IF(P115,P115+$G115,0),70)</f>
        <v>0</v>
      </c>
      <c r="R115" s="53">
        <f>I115+K115+M115+O115+Q115</f>
        <v>47</v>
      </c>
      <c r="S115" s="48"/>
    </row>
    <row r="116" spans="1:18" ht="15">
      <c r="A116" s="56" t="s">
        <v>127</v>
      </c>
      <c r="B116" s="56">
        <v>188</v>
      </c>
      <c r="C116" s="55" t="s">
        <v>281</v>
      </c>
      <c r="D116" s="48" t="s">
        <v>343</v>
      </c>
      <c r="E116" s="48" t="s">
        <v>218</v>
      </c>
      <c r="F116" s="48" t="s">
        <v>308</v>
      </c>
      <c r="G116" s="48">
        <v>5</v>
      </c>
      <c r="H116" s="48">
        <f>VLOOKUP($B116,CLASS!$B$2:$R$362,7,FALSE)</f>
        <v>0</v>
      </c>
      <c r="I116" s="53">
        <f>IF(IF(H116,H116+$G116,0)&lt;=70,IF(H116,H116+$G116,0),70)</f>
        <v>0</v>
      </c>
      <c r="J116" s="48">
        <f>VLOOKUP($B116,CLASS!$B$2:$R$362,9,FALSE)</f>
        <v>0</v>
      </c>
      <c r="K116" s="53">
        <f>IF(IF(J116,J116+$G116,0)&lt;=70,IF(J116,J116+$G116,0),70)</f>
        <v>0</v>
      </c>
      <c r="L116" s="48">
        <f>VLOOKUP($B116,CLASS!$B$2:$R$362,11,FALSE)</f>
        <v>41</v>
      </c>
      <c r="M116" s="53">
        <f>IF(IF(L116,L116+$G116,0)&lt;=70,IF(L116,L116+$G116,0),70)</f>
        <v>46</v>
      </c>
      <c r="N116" s="48">
        <f>VLOOKUP($B116,CLASS!$B$2:$R$362,13,FALSE)</f>
        <v>0</v>
      </c>
      <c r="O116" s="53">
        <f>IF(IF(N116,N116+$G116,0)&lt;=70,IF(N116,N116+$G116,0),70)</f>
        <v>0</v>
      </c>
      <c r="P116" s="48">
        <f>VLOOKUP($B116,CLASS!$B$2:$R$362,15,FALSE)</f>
        <v>0</v>
      </c>
      <c r="Q116" s="53">
        <f>IF(IF(P116,P116+$G116,0)&lt;=70,IF(P116,P116+$G116,0),70)</f>
        <v>0</v>
      </c>
      <c r="R116" s="53">
        <f>I116+K116+M116+O116+Q116</f>
        <v>46</v>
      </c>
    </row>
    <row r="117" spans="1:19" ht="15">
      <c r="A117" s="56" t="s">
        <v>126</v>
      </c>
      <c r="B117" s="56">
        <v>183</v>
      </c>
      <c r="C117" s="55" t="s">
        <v>332</v>
      </c>
      <c r="D117" s="48" t="s">
        <v>333</v>
      </c>
      <c r="E117" s="48" t="s">
        <v>219</v>
      </c>
      <c r="F117" s="48" t="s">
        <v>311</v>
      </c>
      <c r="G117" s="48">
        <v>10</v>
      </c>
      <c r="H117" s="48">
        <f>VLOOKUP($B117,CLASS!$B$2:$R$362,7,FALSE)</f>
        <v>0</v>
      </c>
      <c r="I117" s="53">
        <f>IF(IF(H117,H117+$G117,0)&lt;=70,IF(H117,H117+$G117,0),70)</f>
        <v>0</v>
      </c>
      <c r="J117" s="48">
        <f>VLOOKUP($B117,CLASS!$B$2:$R$362,9,FALSE)</f>
        <v>36</v>
      </c>
      <c r="K117" s="53">
        <f>IF(IF(J117,J117+$G117,0)&lt;=70,IF(J117,J117+$G117,0),70)</f>
        <v>46</v>
      </c>
      <c r="L117" s="48">
        <f>VLOOKUP($B117,CLASS!$B$2:$R$362,11,FALSE)</f>
        <v>0</v>
      </c>
      <c r="M117" s="53">
        <f>IF(IF(L117,L117+$G117,0)&lt;=70,IF(L117,L117+$G117,0),70)</f>
        <v>0</v>
      </c>
      <c r="N117" s="48">
        <f>VLOOKUP($B117,CLASS!$B$2:$R$362,13,FALSE)</f>
        <v>0</v>
      </c>
      <c r="O117" s="53">
        <f>IF(IF(N117,N117+$G117,0)&lt;=70,IF(N117,N117+$G117,0),70)</f>
        <v>0</v>
      </c>
      <c r="P117" s="48">
        <f>VLOOKUP($B117,CLASS!$B$2:$R$362,15,FALSE)</f>
        <v>0</v>
      </c>
      <c r="Q117" s="53">
        <f>IF(IF(P117,P117+$G117,0)&lt;=70,IF(P117,P117+$G117,0),70)</f>
        <v>0</v>
      </c>
      <c r="R117" s="53">
        <f>I117+K117+M117+O117+Q117</f>
        <v>46</v>
      </c>
      <c r="S117" s="48"/>
    </row>
    <row r="118" spans="1:19" ht="15">
      <c r="A118" s="56" t="s">
        <v>128</v>
      </c>
      <c r="B118" s="56">
        <v>137</v>
      </c>
      <c r="C118" s="55" t="s">
        <v>252</v>
      </c>
      <c r="D118" s="48" t="s">
        <v>253</v>
      </c>
      <c r="E118" s="48" t="s">
        <v>219</v>
      </c>
      <c r="F118" s="48" t="s">
        <v>308</v>
      </c>
      <c r="G118" s="48">
        <v>10</v>
      </c>
      <c r="H118" s="48">
        <f>VLOOKUP($B118,CLASS!$B$2:$R$362,7,FALSE)</f>
        <v>35</v>
      </c>
      <c r="I118" s="53">
        <f>IF(IF(H118,H118+$G118,0)&lt;=70,IF(H118,H118+$G118,0),70)</f>
        <v>45</v>
      </c>
      <c r="J118" s="48">
        <f>VLOOKUP($B118,CLASS!$B$2:$R$362,9,FALSE)</f>
        <v>0</v>
      </c>
      <c r="K118" s="53">
        <f>IF(IF(J118,J118+$G118,0)&lt;=70,IF(J118,J118+$G118,0),70)</f>
        <v>0</v>
      </c>
      <c r="L118" s="48">
        <f>VLOOKUP($B118,CLASS!$B$2:$R$362,11,FALSE)</f>
        <v>0</v>
      </c>
      <c r="M118" s="53">
        <f>IF(IF(L118,L118+$G118,0)&lt;=70,IF(L118,L118+$G118,0),70)</f>
        <v>0</v>
      </c>
      <c r="N118" s="48">
        <f>VLOOKUP($B118,CLASS!$B$2:$R$362,13,FALSE)</f>
        <v>0</v>
      </c>
      <c r="O118" s="53">
        <f>IF(IF(N118,N118+$G118,0)&lt;=70,IF(N118,N118+$G118,0),70)</f>
        <v>0</v>
      </c>
      <c r="P118" s="48">
        <f>VLOOKUP($B118,CLASS!$B$2:$R$362,15,FALSE)</f>
        <v>0</v>
      </c>
      <c r="Q118" s="53">
        <f>IF(IF(P118,P118+$G118,0)&lt;=70,IF(P118,P118+$G118,0),70)</f>
        <v>0</v>
      </c>
      <c r="R118" s="53">
        <f>I118+K118+M118+O118+Q118</f>
        <v>45</v>
      </c>
      <c r="S118" s="48"/>
    </row>
    <row r="119" spans="1:18" ht="15">
      <c r="A119" s="56" t="s">
        <v>226</v>
      </c>
      <c r="B119" s="56">
        <v>156</v>
      </c>
      <c r="C119" s="55" t="s">
        <v>266</v>
      </c>
      <c r="D119" s="48" t="s">
        <v>283</v>
      </c>
      <c r="E119" s="48" t="s">
        <v>218</v>
      </c>
      <c r="F119" s="48" t="s">
        <v>311</v>
      </c>
      <c r="G119" s="48">
        <v>5</v>
      </c>
      <c r="H119" s="48">
        <f>VLOOKUP($B119,CLASS!$B$2:$R$362,7,FALSE)</f>
        <v>40</v>
      </c>
      <c r="I119" s="53">
        <f>IF(IF(H119,H119+$G119,0)&lt;=70,IF(H119,H119+$G119,0),70)</f>
        <v>45</v>
      </c>
      <c r="J119" s="48">
        <f>VLOOKUP($B119,CLASS!$B$2:$R$362,9,FALSE)</f>
        <v>0</v>
      </c>
      <c r="K119" s="53">
        <f>IF(IF(J119,J119+$G119,0)&lt;=70,IF(J119,J119+$G119,0),70)</f>
        <v>0</v>
      </c>
      <c r="L119" s="48">
        <f>VLOOKUP($B119,CLASS!$B$2:$R$362,11,FALSE)</f>
        <v>0</v>
      </c>
      <c r="M119" s="53">
        <f>IF(IF(L119,L119+$G119,0)&lt;=70,IF(L119,L119+$G119,0),70)</f>
        <v>0</v>
      </c>
      <c r="N119" s="48">
        <f>VLOOKUP($B119,CLASS!$B$2:$R$362,13,FALSE)</f>
        <v>0</v>
      </c>
      <c r="O119" s="53">
        <f>IF(IF(N119,N119+$G119,0)&lt;=70,IF(N119,N119+$G119,0),70)</f>
        <v>0</v>
      </c>
      <c r="P119" s="48">
        <f>VLOOKUP($B119,CLASS!$B$2:$R$362,15,FALSE)</f>
        <v>0</v>
      </c>
      <c r="Q119" s="53">
        <f>IF(IF(P119,P119+$G119,0)&lt;=70,IF(P119,P119+$G119,0),70)</f>
        <v>0</v>
      </c>
      <c r="R119" s="53">
        <f>I119+K119+M119+O119+Q119</f>
        <v>45</v>
      </c>
    </row>
    <row r="120" spans="1:18" ht="15">
      <c r="A120" s="56" t="s">
        <v>126</v>
      </c>
      <c r="B120" s="56">
        <v>61</v>
      </c>
      <c r="C120" s="50" t="s">
        <v>179</v>
      </c>
      <c r="D120" s="48" t="s">
        <v>84</v>
      </c>
      <c r="E120" s="48" t="s">
        <v>218</v>
      </c>
      <c r="F120" s="48" t="s">
        <v>308</v>
      </c>
      <c r="G120" s="48">
        <v>5</v>
      </c>
      <c r="H120" s="48">
        <f>VLOOKUP($B120,CLASS!$B$2:$R$362,7,FALSE)</f>
        <v>0</v>
      </c>
      <c r="I120" s="53">
        <f>IF(IF(H120,H120+$G120,0)&lt;=70,IF(H120,H120+$G120,0),70)</f>
        <v>0</v>
      </c>
      <c r="J120" s="48">
        <f>VLOOKUP($B120,CLASS!$B$2:$R$362,9,FALSE)</f>
        <v>0</v>
      </c>
      <c r="K120" s="53">
        <f>IF(IF(J120,J120+$G120,0)&lt;=70,IF(J120,J120+$G120,0),70)</f>
        <v>0</v>
      </c>
      <c r="L120" s="48">
        <f>VLOOKUP($B120,CLASS!$B$2:$R$362,11,FALSE)</f>
        <v>0</v>
      </c>
      <c r="M120" s="53">
        <f>IF(IF(L120,L120+$G120,0)&lt;=70,IF(L120,L120+$G120,0),70)</f>
        <v>0</v>
      </c>
      <c r="N120" s="48">
        <f>VLOOKUP($B120,CLASS!$B$2:$R$362,13,FALSE)</f>
        <v>40</v>
      </c>
      <c r="O120" s="53">
        <f>IF(IF(N120,N120+$G120,0)&lt;=70,IF(N120,N120+$G120,0),70)</f>
        <v>45</v>
      </c>
      <c r="P120" s="48">
        <f>VLOOKUP($B120,CLASS!$B$2:$R$362,15,FALSE)</f>
        <v>0</v>
      </c>
      <c r="Q120" s="53">
        <f>IF(IF(P120,P120+$G120,0)&lt;=70,IF(P120,P120+$G120,0),70)</f>
        <v>0</v>
      </c>
      <c r="R120" s="53">
        <f>I120+K120+M120+O120+Q120</f>
        <v>45</v>
      </c>
    </row>
    <row r="121" spans="1:19" ht="15">
      <c r="A121" s="56" t="s">
        <v>128</v>
      </c>
      <c r="B121" s="56">
        <v>10</v>
      </c>
      <c r="C121" s="55" t="s">
        <v>315</v>
      </c>
      <c r="D121" s="48" t="s">
        <v>47</v>
      </c>
      <c r="E121" s="48" t="s">
        <v>217</v>
      </c>
      <c r="F121" s="48" t="s">
        <v>308</v>
      </c>
      <c r="G121" s="48">
        <v>0</v>
      </c>
      <c r="H121" s="48">
        <f>VLOOKUP($B121,CLASS!$B$2:$R$362,7,FALSE)</f>
        <v>0</v>
      </c>
      <c r="I121" s="53">
        <f>IF(IF(H121,H121+$G121,0)&lt;=70,IF(H121,H121+$G121,0),70)</f>
        <v>0</v>
      </c>
      <c r="J121" s="48">
        <f>VLOOKUP($B121,CLASS!$B$2:$R$362,9,FALSE)</f>
        <v>44</v>
      </c>
      <c r="K121" s="53">
        <f>IF(IF(J121,J121+$G121,0)&lt;=70,IF(J121,J121+$G121,0),70)</f>
        <v>44</v>
      </c>
      <c r="L121" s="48">
        <f>VLOOKUP($B121,CLASS!$B$2:$R$362,11,FALSE)</f>
        <v>0</v>
      </c>
      <c r="M121" s="53">
        <f>IF(IF(L121,L121+$G121,0)&lt;=70,IF(L121,L121+$G121,0),70)</f>
        <v>0</v>
      </c>
      <c r="N121" s="48">
        <f>VLOOKUP($B121,CLASS!$B$2:$R$362,13,FALSE)</f>
        <v>0</v>
      </c>
      <c r="O121" s="53">
        <f>IF(IF(N121,N121+$G121,0)&lt;=70,IF(N121,N121+$G121,0),70)</f>
        <v>0</v>
      </c>
      <c r="P121" s="48">
        <f>VLOOKUP($B121,CLASS!$B$2:$R$362,15,FALSE)</f>
        <v>0</v>
      </c>
      <c r="Q121" s="53">
        <f>IF(IF(P121,P121+$G121,0)&lt;=70,IF(P121,P121+$G121,0),70)</f>
        <v>0</v>
      </c>
      <c r="R121" s="53">
        <f>I121+K121+M121+O121+Q121</f>
        <v>44</v>
      </c>
      <c r="S121" s="48"/>
    </row>
    <row r="122" spans="1:19" ht="15">
      <c r="A122" s="56" t="s">
        <v>126</v>
      </c>
      <c r="B122" s="56">
        <v>181</v>
      </c>
      <c r="C122" s="55" t="s">
        <v>237</v>
      </c>
      <c r="D122" s="48" t="s">
        <v>329</v>
      </c>
      <c r="E122" s="48" t="s">
        <v>218</v>
      </c>
      <c r="F122" s="48" t="s">
        <v>308</v>
      </c>
      <c r="G122" s="48">
        <v>5</v>
      </c>
      <c r="H122" s="48">
        <f>VLOOKUP($B122,CLASS!$B$2:$R$362,7,FALSE)</f>
        <v>0</v>
      </c>
      <c r="I122" s="53">
        <f>IF(IF(H122,H122+$G122,0)&lt;=70,IF(H122,H122+$G122,0),70)</f>
        <v>0</v>
      </c>
      <c r="J122" s="48">
        <f>VLOOKUP($B122,CLASS!$B$2:$R$362,9,FALSE)</f>
        <v>38</v>
      </c>
      <c r="K122" s="53">
        <f>IF(IF(J122,J122+$G122,0)&lt;=70,IF(J122,J122+$G122,0),70)</f>
        <v>43</v>
      </c>
      <c r="L122" s="48">
        <f>VLOOKUP($B122,CLASS!$B$2:$R$362,11,FALSE)</f>
        <v>0</v>
      </c>
      <c r="M122" s="53">
        <f>IF(IF(L122,L122+$G122,0)&lt;=70,IF(L122,L122+$G122,0),70)</f>
        <v>0</v>
      </c>
      <c r="N122" s="48">
        <f>VLOOKUP($B122,CLASS!$B$2:$R$362,13,FALSE)</f>
        <v>0</v>
      </c>
      <c r="O122" s="53">
        <f>IF(IF(N122,N122+$G122,0)&lt;=70,IF(N122,N122+$G122,0),70)</f>
        <v>0</v>
      </c>
      <c r="P122" s="48">
        <f>VLOOKUP($B122,CLASS!$B$2:$R$362,15,FALSE)</f>
        <v>0</v>
      </c>
      <c r="Q122" s="53">
        <f>IF(IF(P122,P122+$G122,0)&lt;=70,IF(P122,P122+$G122,0),70)</f>
        <v>0</v>
      </c>
      <c r="R122" s="53">
        <f>I122+K122+M122+O122+Q122</f>
        <v>43</v>
      </c>
      <c r="S122" s="48"/>
    </row>
    <row r="123" spans="1:19" ht="15">
      <c r="A123" s="56" t="s">
        <v>127</v>
      </c>
      <c r="B123" s="56">
        <v>189</v>
      </c>
      <c r="C123" s="55" t="s">
        <v>344</v>
      </c>
      <c r="D123" s="48" t="s">
        <v>345</v>
      </c>
      <c r="E123" s="48" t="s">
        <v>218</v>
      </c>
      <c r="F123" s="48" t="s">
        <v>310</v>
      </c>
      <c r="G123" s="48">
        <v>5</v>
      </c>
      <c r="H123" s="48">
        <f>VLOOKUP($B123,CLASS!$B$2:$R$362,7,FALSE)</f>
        <v>0</v>
      </c>
      <c r="I123" s="53">
        <f>IF(IF(H123,H123+$G123,0)&lt;=70,IF(H123,H123+$G123,0),70)</f>
        <v>0</v>
      </c>
      <c r="J123" s="48">
        <f>VLOOKUP($B123,CLASS!$B$2:$R$362,9,FALSE)</f>
        <v>0</v>
      </c>
      <c r="K123" s="53">
        <f>IF(IF(J123,J123+$G123,0)&lt;=70,IF(J123,J123+$G123,0),70)</f>
        <v>0</v>
      </c>
      <c r="L123" s="48">
        <f>VLOOKUP($B123,CLASS!$B$2:$R$362,11,FALSE)</f>
        <v>38</v>
      </c>
      <c r="M123" s="53">
        <f>IF(IF(L123,L123+$G123,0)&lt;=70,IF(L123,L123+$G123,0),70)</f>
        <v>43</v>
      </c>
      <c r="N123" s="48">
        <f>VLOOKUP($B123,CLASS!$B$2:$R$362,13,FALSE)</f>
        <v>0</v>
      </c>
      <c r="O123" s="53">
        <f>IF(IF(N123,N123+$G123,0)&lt;=70,IF(N123,N123+$G123,0),70)</f>
        <v>0</v>
      </c>
      <c r="P123" s="48">
        <f>VLOOKUP($B123,CLASS!$B$2:$R$362,15,FALSE)</f>
        <v>0</v>
      </c>
      <c r="Q123" s="53">
        <f>IF(IF(P123,P123+$G123,0)&lt;=70,IF(P123,P123+$G123,0),70)</f>
        <v>0</v>
      </c>
      <c r="R123" s="53">
        <f>I123+K123+M123+O123+Q123</f>
        <v>43</v>
      </c>
      <c r="S123" s="48"/>
    </row>
    <row r="124" spans="1:19" ht="15">
      <c r="A124" s="56" t="s">
        <v>128</v>
      </c>
      <c r="B124" s="56">
        <v>116</v>
      </c>
      <c r="C124" s="50" t="s">
        <v>131</v>
      </c>
      <c r="D124" s="48" t="s">
        <v>119</v>
      </c>
      <c r="E124" s="48" t="s">
        <v>219</v>
      </c>
      <c r="F124" s="50" t="s">
        <v>308</v>
      </c>
      <c r="G124" s="48">
        <v>10</v>
      </c>
      <c r="H124" s="48">
        <f>VLOOKUP($B124,CLASS!$B$2:$R$362,7,FALSE)</f>
        <v>0</v>
      </c>
      <c r="I124" s="53">
        <f>IF(IF(H124,H124+$G124,0)&lt;=70,IF(H124,H124+$G124,0),70)</f>
        <v>0</v>
      </c>
      <c r="J124" s="48">
        <f>VLOOKUP($B124,CLASS!$B$2:$R$362,9,FALSE)</f>
        <v>32</v>
      </c>
      <c r="K124" s="53">
        <f>IF(IF(J124,J124+$G124,0)&lt;=70,IF(J124,J124+$G124,0),70)</f>
        <v>42</v>
      </c>
      <c r="L124" s="48">
        <f>VLOOKUP($B124,CLASS!$B$2:$R$362,11,FALSE)</f>
        <v>0</v>
      </c>
      <c r="M124" s="53">
        <f>IF(IF(L124,L124+$G124,0)&lt;=70,IF(L124,L124+$G124,0),70)</f>
        <v>0</v>
      </c>
      <c r="N124" s="48">
        <f>VLOOKUP($B124,CLASS!$B$2:$R$362,13,FALSE)</f>
        <v>0</v>
      </c>
      <c r="O124" s="53">
        <f>IF(IF(N124,N124+$G124,0)&lt;=70,IF(N124,N124+$G124,0),70)</f>
        <v>0</v>
      </c>
      <c r="P124" s="48">
        <f>VLOOKUP($B124,CLASS!$B$2:$R$362,15,FALSE)</f>
        <v>0</v>
      </c>
      <c r="Q124" s="53">
        <f>IF(IF(P124,P124+$G124,0)&lt;=70,IF(P124,P124+$G124,0),70)</f>
        <v>0</v>
      </c>
      <c r="R124" s="53">
        <f>I124+K124+M124+O124+Q124</f>
        <v>42</v>
      </c>
      <c r="S124" s="48"/>
    </row>
    <row r="125" spans="1:19" ht="15">
      <c r="A125" s="56" t="s">
        <v>226</v>
      </c>
      <c r="B125" s="56">
        <v>154</v>
      </c>
      <c r="C125" s="55" t="s">
        <v>279</v>
      </c>
      <c r="D125" s="48" t="s">
        <v>280</v>
      </c>
      <c r="E125" s="48" t="s">
        <v>219</v>
      </c>
      <c r="F125" s="48" t="s">
        <v>308</v>
      </c>
      <c r="G125" s="48">
        <v>10</v>
      </c>
      <c r="H125" s="48">
        <f>VLOOKUP($B125,CLASS!$B$2:$R$362,7,FALSE)</f>
        <v>31</v>
      </c>
      <c r="I125" s="53">
        <f>IF(IF(H125,H125+$G125,0)&lt;=70,IF(H125,H125+$G125,0),70)</f>
        <v>41</v>
      </c>
      <c r="J125" s="48">
        <f>VLOOKUP($B125,CLASS!$B$2:$R$362,9,FALSE)</f>
        <v>0</v>
      </c>
      <c r="K125" s="53">
        <f>IF(IF(J125,J125+$G125,0)&lt;=70,IF(J125,J125+$G125,0),70)</f>
        <v>0</v>
      </c>
      <c r="L125" s="48">
        <f>VLOOKUP($B125,CLASS!$B$2:$R$362,11,FALSE)</f>
        <v>0</v>
      </c>
      <c r="M125" s="53">
        <f>IF(IF(L125,L125+$G125,0)&lt;=70,IF(L125,L125+$G125,0),70)</f>
        <v>0</v>
      </c>
      <c r="N125" s="48">
        <f>VLOOKUP($B125,CLASS!$B$2:$R$362,13,FALSE)</f>
        <v>0</v>
      </c>
      <c r="O125" s="53">
        <f>IF(IF(N125,N125+$G125,0)&lt;=70,IF(N125,N125+$G125,0),70)</f>
        <v>0</v>
      </c>
      <c r="P125" s="48">
        <f>VLOOKUP($B125,CLASS!$B$2:$R$362,15,FALSE)</f>
        <v>0</v>
      </c>
      <c r="Q125" s="53">
        <f>IF(IF(P125,P125+$G125,0)&lt;=70,IF(P125,P125+$G125,0),70)</f>
        <v>0</v>
      </c>
      <c r="R125" s="53">
        <f>I125+K125+M125+O125+Q125</f>
        <v>41</v>
      </c>
      <c r="S125" s="48"/>
    </row>
    <row r="126" spans="1:19" ht="15">
      <c r="A126" s="56" t="s">
        <v>126</v>
      </c>
      <c r="B126" s="56">
        <v>178</v>
      </c>
      <c r="C126" s="55" t="s">
        <v>323</v>
      </c>
      <c r="D126" s="48" t="s">
        <v>324</v>
      </c>
      <c r="E126" s="48" t="s">
        <v>219</v>
      </c>
      <c r="F126" s="48" t="s">
        <v>308</v>
      </c>
      <c r="G126" s="48">
        <v>10</v>
      </c>
      <c r="H126" s="48">
        <f>VLOOKUP($B126,CLASS!$B$2:$R$362,7,FALSE)</f>
        <v>0</v>
      </c>
      <c r="I126" s="53">
        <f>IF(IF(H126,H126+$G126,0)&lt;=70,IF(H126,H126+$G126,0),70)</f>
        <v>0</v>
      </c>
      <c r="J126" s="48">
        <f>VLOOKUP($B126,CLASS!$B$2:$R$362,9,FALSE)</f>
        <v>31</v>
      </c>
      <c r="K126" s="53">
        <f>IF(IF(J126,J126+$G126,0)&lt;=70,IF(J126,J126+$G126,0),70)</f>
        <v>41</v>
      </c>
      <c r="L126" s="48">
        <f>VLOOKUP($B126,CLASS!$B$2:$R$362,11,FALSE)</f>
        <v>0</v>
      </c>
      <c r="M126" s="53">
        <f>IF(IF(L126,L126+$G126,0)&lt;=70,IF(L126,L126+$G126,0),70)</f>
        <v>0</v>
      </c>
      <c r="N126" s="48">
        <f>VLOOKUP($B126,CLASS!$B$2:$R$362,13,FALSE)</f>
        <v>0</v>
      </c>
      <c r="O126" s="53">
        <f>IF(IF(N126,N126+$G126,0)&lt;=70,IF(N126,N126+$G126,0),70)</f>
        <v>0</v>
      </c>
      <c r="P126" s="48">
        <f>VLOOKUP($B126,CLASS!$B$2:$R$362,15,FALSE)</f>
        <v>0</v>
      </c>
      <c r="Q126" s="53">
        <f>IF(IF(P126,P126+$G126,0)&lt;=70,IF(P126,P126+$G126,0),70)</f>
        <v>0</v>
      </c>
      <c r="R126" s="53">
        <f>I126+K126+M126+O126+Q126</f>
        <v>41</v>
      </c>
      <c r="S126" s="48"/>
    </row>
    <row r="127" spans="1:19" ht="15">
      <c r="A127" s="56" t="s">
        <v>226</v>
      </c>
      <c r="B127" s="56">
        <v>152</v>
      </c>
      <c r="C127" s="55" t="s">
        <v>278</v>
      </c>
      <c r="D127" s="48" t="s">
        <v>20</v>
      </c>
      <c r="E127" s="48" t="s">
        <v>219</v>
      </c>
      <c r="F127" s="48" t="s">
        <v>254</v>
      </c>
      <c r="G127" s="48">
        <v>10</v>
      </c>
      <c r="H127" s="48">
        <f>VLOOKUP($B127,CLASS!$B$2:$R$362,7,FALSE)</f>
        <v>31</v>
      </c>
      <c r="I127" s="53">
        <f>IF(IF(H127,H127+$G127,0)&lt;=70,IF(H127,H127+$G127,0),70)</f>
        <v>41</v>
      </c>
      <c r="J127" s="48">
        <f>VLOOKUP($B127,CLASS!$B$2:$R$362,9,FALSE)</f>
        <v>0</v>
      </c>
      <c r="K127" s="53">
        <f>IF(IF(J127,J127+$G127,0)&lt;=70,IF(J127,J127+$G127,0),70)</f>
        <v>0</v>
      </c>
      <c r="L127" s="48">
        <f>VLOOKUP($B127,CLASS!$B$2:$R$362,11,FALSE)</f>
        <v>0</v>
      </c>
      <c r="M127" s="53">
        <f>IF(IF(L127,L127+$G127,0)&lt;=70,IF(L127,L127+$G127,0),70)</f>
        <v>0</v>
      </c>
      <c r="N127" s="48">
        <f>VLOOKUP($B127,CLASS!$B$2:$R$362,13,FALSE)</f>
        <v>0</v>
      </c>
      <c r="O127" s="53">
        <f>IF(IF(N127,N127+$G127,0)&lt;=70,IF(N127,N127+$G127,0),70)</f>
        <v>0</v>
      </c>
      <c r="P127" s="48">
        <f>VLOOKUP($B127,CLASS!$B$2:$R$362,15,FALSE)</f>
        <v>0</v>
      </c>
      <c r="Q127" s="53">
        <f>IF(IF(P127,P127+$G127,0)&lt;=70,IF(P127,P127+$G127,0),70)</f>
        <v>0</v>
      </c>
      <c r="R127" s="53">
        <f>I127+K127+M127+O127+Q127</f>
        <v>41</v>
      </c>
      <c r="S127" s="48"/>
    </row>
    <row r="128" spans="1:19" ht="15">
      <c r="A128" s="56" t="s">
        <v>127</v>
      </c>
      <c r="B128" s="56">
        <v>135</v>
      </c>
      <c r="C128" s="55" t="s">
        <v>244</v>
      </c>
      <c r="D128" s="48" t="s">
        <v>245</v>
      </c>
      <c r="E128" s="48" t="s">
        <v>234</v>
      </c>
      <c r="F128" s="48" t="s">
        <v>308</v>
      </c>
      <c r="H128" s="48">
        <f>VLOOKUP($B128,CLASS!$B$2:$R$362,7,FALSE)</f>
        <v>0</v>
      </c>
      <c r="I128" s="53">
        <f>IF(IF(H128,H128+$G128,0)&lt;=70,IF(H128,H128+$G128,0),70)</f>
        <v>0</v>
      </c>
      <c r="J128" s="48">
        <f>VLOOKUP($B128,CLASS!$B$2:$R$362,9,FALSE)</f>
        <v>0</v>
      </c>
      <c r="K128" s="53">
        <f>IF(IF(J128,J128+$G128,0)&lt;=70,IF(J128,J128+$G128,0),70)</f>
        <v>0</v>
      </c>
      <c r="L128" s="48">
        <f>VLOOKUP($B128,CLASS!$B$2:$R$362,11,FALSE)</f>
        <v>0</v>
      </c>
      <c r="M128" s="53">
        <f>IF(IF(L128,L128+$G128,0)&lt;=70,IF(L128,L128+$G128,0),70)</f>
        <v>0</v>
      </c>
      <c r="N128" s="48">
        <f>VLOOKUP($B128,CLASS!$B$2:$R$362,13,FALSE)</f>
        <v>40</v>
      </c>
      <c r="O128" s="53">
        <f>IF(IF(N128,N128+$G128,0)&lt;=70,IF(N128,N128+$G128,0),70)</f>
        <v>40</v>
      </c>
      <c r="P128" s="48">
        <f>VLOOKUP($B128,CLASS!$B$2:$R$362,15,FALSE)</f>
        <v>0</v>
      </c>
      <c r="Q128" s="53">
        <f>IF(IF(P128,P128+$G128,0)&lt;=70,IF(P128,P128+$G128,0),70)</f>
        <v>0</v>
      </c>
      <c r="R128" s="53">
        <f>I128+K128+M128+O128+Q128</f>
        <v>40</v>
      </c>
      <c r="S128" s="48"/>
    </row>
    <row r="129" spans="1:19" ht="15">
      <c r="A129" s="56" t="s">
        <v>126</v>
      </c>
      <c r="B129" s="56">
        <v>16</v>
      </c>
      <c r="C129" s="55" t="s">
        <v>143</v>
      </c>
      <c r="D129" s="48" t="s">
        <v>30</v>
      </c>
      <c r="E129" s="48" t="s">
        <v>217</v>
      </c>
      <c r="F129" s="48" t="s">
        <v>308</v>
      </c>
      <c r="G129" s="48">
        <v>0</v>
      </c>
      <c r="H129" s="48">
        <f>VLOOKUP($B129,CLASS!$B$2:$R$362,7,FALSE)</f>
        <v>0</v>
      </c>
      <c r="I129" s="53">
        <f>IF(IF(H129,H129+$G129,0)&lt;=70,IF(H129,H129+$G129,0),70)</f>
        <v>0</v>
      </c>
      <c r="J129" s="48">
        <f>VLOOKUP($B129,CLASS!$B$2:$R$362,9,FALSE)</f>
        <v>39</v>
      </c>
      <c r="K129" s="53">
        <f>IF(IF(J129,J129+$G129,0)&lt;=70,IF(J129,J129+$G129,0),70)</f>
        <v>39</v>
      </c>
      <c r="L129" s="48">
        <f>VLOOKUP($B129,CLASS!$B$2:$R$362,11,FALSE)</f>
        <v>0</v>
      </c>
      <c r="M129" s="53">
        <f>IF(IF(L129,L129+$G129,0)&lt;=70,IF(L129,L129+$G129,0),70)</f>
        <v>0</v>
      </c>
      <c r="N129" s="48">
        <f>VLOOKUP($B129,CLASS!$B$2:$R$362,13,FALSE)</f>
        <v>0</v>
      </c>
      <c r="O129" s="53">
        <f>IF(IF(N129,N129+$G129,0)&lt;=70,IF(N129,N129+$G129,0),70)</f>
        <v>0</v>
      </c>
      <c r="P129" s="48">
        <f>VLOOKUP($B129,CLASS!$B$2:$R$362,15,FALSE)</f>
        <v>0</v>
      </c>
      <c r="Q129" s="53">
        <f>IF(IF(P129,P129+$G129,0)&lt;=70,IF(P129,P129+$G129,0),70)</f>
        <v>0</v>
      </c>
      <c r="R129" s="53">
        <f>I129+K129+M129+O129+Q129</f>
        <v>39</v>
      </c>
      <c r="S129" s="48"/>
    </row>
    <row r="130" spans="1:19" ht="15">
      <c r="A130" s="56" t="s">
        <v>126</v>
      </c>
      <c r="B130" s="56">
        <v>177</v>
      </c>
      <c r="C130" s="55" t="s">
        <v>322</v>
      </c>
      <c r="E130" s="48" t="s">
        <v>219</v>
      </c>
      <c r="F130" s="48" t="s">
        <v>308</v>
      </c>
      <c r="G130" s="48">
        <v>10</v>
      </c>
      <c r="H130" s="48">
        <f>VLOOKUP($B130,CLASS!$B$2:$R$362,7,FALSE)</f>
        <v>0</v>
      </c>
      <c r="I130" s="53">
        <f>IF(IF(H130,H130+$G130,0)&lt;=70,IF(H130,H130+$G130,0),70)</f>
        <v>0</v>
      </c>
      <c r="J130" s="48">
        <f>VLOOKUP($B130,CLASS!$B$2:$R$362,9,FALSE)</f>
        <v>28</v>
      </c>
      <c r="K130" s="53">
        <f>IF(IF(J130,J130+$G130,0)&lt;=70,IF(J130,J130+$G130,0),70)</f>
        <v>38</v>
      </c>
      <c r="L130" s="48">
        <f>VLOOKUP($B130,CLASS!$B$2:$R$362,11,FALSE)</f>
        <v>0</v>
      </c>
      <c r="M130" s="53">
        <f>IF(IF(L130,L130+$G130,0)&lt;=70,IF(L130,L130+$G130,0),70)</f>
        <v>0</v>
      </c>
      <c r="N130" s="48">
        <f>VLOOKUP($B130,CLASS!$B$2:$R$362,13,FALSE)</f>
        <v>0</v>
      </c>
      <c r="O130" s="53">
        <f>IF(IF(N130,N130+$G130,0)&lt;=70,IF(N130,N130+$G130,0),70)</f>
        <v>0</v>
      </c>
      <c r="P130" s="48">
        <f>VLOOKUP($B130,CLASS!$B$2:$R$362,15,FALSE)</f>
        <v>0</v>
      </c>
      <c r="Q130" s="53">
        <f>IF(IF(P130,P130+$G130,0)&lt;=70,IF(P130,P130+$G130,0),70)</f>
        <v>0</v>
      </c>
      <c r="R130" s="53">
        <f>I130+K130+M130+O130+Q130</f>
        <v>38</v>
      </c>
      <c r="S130" s="48"/>
    </row>
    <row r="131" spans="1:19" ht="15">
      <c r="A131" s="56" t="s">
        <v>126</v>
      </c>
      <c r="B131" s="56">
        <v>182</v>
      </c>
      <c r="C131" s="55" t="s">
        <v>330</v>
      </c>
      <c r="D131" s="48" t="s">
        <v>331</v>
      </c>
      <c r="E131" s="48" t="s">
        <v>219</v>
      </c>
      <c r="F131" s="48" t="s">
        <v>308</v>
      </c>
      <c r="G131" s="48">
        <v>10</v>
      </c>
      <c r="H131" s="48">
        <f>VLOOKUP($B131,CLASS!$B$2:$R$362,7,FALSE)</f>
        <v>0</v>
      </c>
      <c r="I131" s="53">
        <f>IF(IF(H131,H131+$G131,0)&lt;=70,IF(H131,H131+$G131,0),70)</f>
        <v>0</v>
      </c>
      <c r="J131" s="48">
        <f>VLOOKUP($B131,CLASS!$B$2:$R$362,9,FALSE)</f>
        <v>26</v>
      </c>
      <c r="K131" s="53">
        <f>IF(IF(J131,J131+$G131,0)&lt;=70,IF(J131,J131+$G131,0),70)</f>
        <v>36</v>
      </c>
      <c r="L131" s="48">
        <f>VLOOKUP($B131,CLASS!$B$2:$R$362,11,FALSE)</f>
        <v>0</v>
      </c>
      <c r="M131" s="53">
        <f>IF(IF(L131,L131+$G131,0)&lt;=70,IF(L131,L131+$G131,0),70)</f>
        <v>0</v>
      </c>
      <c r="N131" s="48">
        <f>VLOOKUP($B131,CLASS!$B$2:$R$362,13,FALSE)</f>
        <v>0</v>
      </c>
      <c r="O131" s="53">
        <f>IF(IF(N131,N131+$G131,0)&lt;=70,IF(N131,N131+$G131,0),70)</f>
        <v>0</v>
      </c>
      <c r="P131" s="48">
        <f>VLOOKUP($B131,CLASS!$B$2:$R$362,15,FALSE)</f>
        <v>0</v>
      </c>
      <c r="Q131" s="53">
        <f>IF(IF(P131,P131+$G131,0)&lt;=70,IF(P131,P131+$G131,0),70)</f>
        <v>0</v>
      </c>
      <c r="R131" s="53">
        <f>I131+K131+M131+O131+Q131</f>
        <v>36</v>
      </c>
      <c r="S131" s="48"/>
    </row>
    <row r="132" spans="1:19" ht="15">
      <c r="A132" s="56" t="s">
        <v>126</v>
      </c>
      <c r="B132" s="56">
        <v>2</v>
      </c>
      <c r="C132" s="50" t="s">
        <v>130</v>
      </c>
      <c r="D132" s="48" t="s">
        <v>40</v>
      </c>
      <c r="E132" s="48" t="s">
        <v>217</v>
      </c>
      <c r="F132" s="48" t="s">
        <v>308</v>
      </c>
      <c r="G132" s="48">
        <v>0</v>
      </c>
      <c r="H132" s="48">
        <f>VLOOKUP($B132,CLASS!$B$2:$R$362,7,FALSE)</f>
        <v>0</v>
      </c>
      <c r="I132" s="53">
        <f>IF(IF(H132,H132+$G132,0)&lt;=70,IF(H132,H132+$G132,0),70)</f>
        <v>0</v>
      </c>
      <c r="J132" s="48">
        <f>VLOOKUP($B132,CLASS!$B$2:$R$362,9,FALSE)</f>
        <v>0</v>
      </c>
      <c r="K132" s="53">
        <f>IF(IF(J132,J132+$G132,0)&lt;=70,IF(J132,J132+$G132,0),70)</f>
        <v>0</v>
      </c>
      <c r="L132" s="48">
        <f>VLOOKUP($B132,CLASS!$B$2:$R$362,11,FALSE)</f>
        <v>0</v>
      </c>
      <c r="M132" s="53">
        <f>IF(IF(L132,L132+$G132,0)&lt;=70,IF(L132,L132+$G132,0),70)</f>
        <v>0</v>
      </c>
      <c r="N132" s="48">
        <f>VLOOKUP($B132,CLASS!$B$2:$R$362,13,FALSE)</f>
        <v>0</v>
      </c>
      <c r="O132" s="53">
        <f>IF(IF(N132,N132+$G132,0)&lt;=70,IF(N132,N132+$G132,0),70)</f>
        <v>0</v>
      </c>
      <c r="P132" s="48">
        <f>VLOOKUP($B132,CLASS!$B$2:$R$362,15,FALSE)</f>
        <v>0</v>
      </c>
      <c r="Q132" s="53">
        <f>IF(IF(P132,P132+$G132,0)&lt;=70,IF(P132,P132+$G132,0),70)</f>
        <v>0</v>
      </c>
      <c r="R132" s="53">
        <f>I132+K132+M132+O132+Q132</f>
        <v>0</v>
      </c>
      <c r="S132" s="48"/>
    </row>
    <row r="133" spans="1:19" ht="15">
      <c r="A133" s="56" t="s">
        <v>127</v>
      </c>
      <c r="B133" s="56">
        <v>3</v>
      </c>
      <c r="C133" s="55" t="s">
        <v>131</v>
      </c>
      <c r="D133" s="48" t="s">
        <v>41</v>
      </c>
      <c r="E133" s="48" t="s">
        <v>217</v>
      </c>
      <c r="F133" s="48" t="s">
        <v>308</v>
      </c>
      <c r="G133" s="48">
        <v>0</v>
      </c>
      <c r="H133" s="48">
        <f>VLOOKUP($B133,CLASS!$B$2:$R$362,7,FALSE)</f>
        <v>0</v>
      </c>
      <c r="I133" s="53">
        <f>IF(IF(H133,H133+$G133,0)&lt;=70,IF(H133,H133+$G133,0),70)</f>
        <v>0</v>
      </c>
      <c r="J133" s="48">
        <f>VLOOKUP($B133,CLASS!$B$2:$R$362,9,FALSE)</f>
        <v>0</v>
      </c>
      <c r="K133" s="53">
        <f>IF(IF(J133,J133+$G133,0)&lt;=70,IF(J133,J133+$G133,0),70)</f>
        <v>0</v>
      </c>
      <c r="L133" s="48">
        <f>VLOOKUP($B133,CLASS!$B$2:$R$362,11,FALSE)</f>
        <v>0</v>
      </c>
      <c r="M133" s="53">
        <f>IF(IF(L133,L133+$G133,0)&lt;=70,IF(L133,L133+$G133,0),70)</f>
        <v>0</v>
      </c>
      <c r="N133" s="48">
        <f>VLOOKUP($B133,CLASS!$B$2:$R$362,13,FALSE)</f>
        <v>0</v>
      </c>
      <c r="O133" s="53">
        <f>IF(IF(N133,N133+$G133,0)&lt;=70,IF(N133,N133+$G133,0),70)</f>
        <v>0</v>
      </c>
      <c r="P133" s="48">
        <f>VLOOKUP($B133,CLASS!$B$2:$R$362,15,FALSE)</f>
        <v>0</v>
      </c>
      <c r="Q133" s="53">
        <f>IF(IF(P133,P133+$G133,0)&lt;=70,IF(P133,P133+$G133,0),70)</f>
        <v>0</v>
      </c>
      <c r="R133" s="53">
        <f>I133+K133+M133+O133+Q133</f>
        <v>0</v>
      </c>
      <c r="S133" s="48"/>
    </row>
    <row r="134" spans="1:19" ht="15">
      <c r="A134" s="56" t="s">
        <v>126</v>
      </c>
      <c r="B134" s="56">
        <v>7</v>
      </c>
      <c r="C134" s="55" t="s">
        <v>134</v>
      </c>
      <c r="D134" s="48" t="s">
        <v>44</v>
      </c>
      <c r="E134" s="48" t="s">
        <v>217</v>
      </c>
      <c r="F134" s="48" t="s">
        <v>308</v>
      </c>
      <c r="G134" s="48">
        <v>0</v>
      </c>
      <c r="H134" s="48">
        <f>VLOOKUP($B134,CLASS!$B$2:$R$362,7,FALSE)</f>
        <v>0</v>
      </c>
      <c r="I134" s="53">
        <f>IF(IF(H134,H134+$G134,0)&lt;=70,IF(H134,H134+$G134,0),70)</f>
        <v>0</v>
      </c>
      <c r="J134" s="48">
        <f>VLOOKUP($B134,CLASS!$B$2:$R$362,9,FALSE)</f>
        <v>0</v>
      </c>
      <c r="K134" s="53">
        <f>IF(IF(J134,J134+$G134,0)&lt;=70,IF(J134,J134+$G134,0),70)</f>
        <v>0</v>
      </c>
      <c r="L134" s="48">
        <f>VLOOKUP($B134,CLASS!$B$2:$R$362,11,FALSE)</f>
        <v>0</v>
      </c>
      <c r="M134" s="53">
        <f>IF(IF(L134,L134+$G134,0)&lt;=70,IF(L134,L134+$G134,0),70)</f>
        <v>0</v>
      </c>
      <c r="N134" s="48">
        <f>VLOOKUP($B134,CLASS!$B$2:$R$362,13,FALSE)</f>
        <v>0</v>
      </c>
      <c r="O134" s="53">
        <f>IF(IF(N134,N134+$G134,0)&lt;=70,IF(N134,N134+$G134,0),70)</f>
        <v>0</v>
      </c>
      <c r="P134" s="48">
        <f>VLOOKUP($B134,CLASS!$B$2:$R$362,15,FALSE)</f>
        <v>0</v>
      </c>
      <c r="Q134" s="53">
        <f>IF(IF(P134,P134+$G134,0)&lt;=70,IF(P134,P134+$G134,0),70)</f>
        <v>0</v>
      </c>
      <c r="R134" s="53">
        <f>I134+K134+M134+O134+Q134</f>
        <v>0</v>
      </c>
      <c r="S134" s="48"/>
    </row>
    <row r="135" spans="1:18" ht="15">
      <c r="A135" s="56" t="s">
        <v>128</v>
      </c>
      <c r="B135" s="56">
        <v>8</v>
      </c>
      <c r="C135" s="55" t="s">
        <v>135</v>
      </c>
      <c r="D135" s="48" t="s">
        <v>45</v>
      </c>
      <c r="E135" s="48" t="s">
        <v>217</v>
      </c>
      <c r="F135" s="48" t="s">
        <v>308</v>
      </c>
      <c r="G135" s="48">
        <v>0</v>
      </c>
      <c r="H135" s="48">
        <f>VLOOKUP($B135,CLASS!$B$2:$R$362,7,FALSE)</f>
        <v>0</v>
      </c>
      <c r="I135" s="53">
        <f>IF(IF(H135,H135+$G135,0)&lt;=70,IF(H135,H135+$G135,0),70)</f>
        <v>0</v>
      </c>
      <c r="J135" s="48">
        <f>VLOOKUP($B135,CLASS!$B$2:$R$362,9,FALSE)</f>
        <v>0</v>
      </c>
      <c r="K135" s="53">
        <f>IF(IF(J135,J135+$G135,0)&lt;=70,IF(J135,J135+$G135,0),70)</f>
        <v>0</v>
      </c>
      <c r="L135" s="48">
        <f>VLOOKUP($B135,CLASS!$B$2:$R$362,11,FALSE)</f>
        <v>0</v>
      </c>
      <c r="M135" s="53">
        <f>IF(IF(L135,L135+$G135,0)&lt;=70,IF(L135,L135+$G135,0),70)</f>
        <v>0</v>
      </c>
      <c r="N135" s="48">
        <f>VLOOKUP($B135,CLASS!$B$2:$R$362,13,FALSE)</f>
        <v>0</v>
      </c>
      <c r="O135" s="53">
        <f>IF(IF(N135,N135+$G135,0)&lt;=70,IF(N135,N135+$G135,0),70)</f>
        <v>0</v>
      </c>
      <c r="P135" s="48">
        <f>VLOOKUP($B135,CLASS!$B$2:$R$362,15,FALSE)</f>
        <v>0</v>
      </c>
      <c r="Q135" s="53">
        <f>IF(IF(P135,P135+$G135,0)&lt;=70,IF(P135,P135+$G135,0),70)</f>
        <v>0</v>
      </c>
      <c r="R135" s="53">
        <f>I135+K135+M135+O135+Q135</f>
        <v>0</v>
      </c>
    </row>
    <row r="136" spans="1:19" ht="15">
      <c r="A136" s="56" t="s">
        <v>127</v>
      </c>
      <c r="B136" s="56">
        <v>11</v>
      </c>
      <c r="C136" s="50" t="s">
        <v>138</v>
      </c>
      <c r="D136" s="48" t="s">
        <v>39</v>
      </c>
      <c r="E136" s="48" t="s">
        <v>217</v>
      </c>
      <c r="F136" s="48" t="s">
        <v>308</v>
      </c>
      <c r="G136" s="48">
        <v>0</v>
      </c>
      <c r="H136" s="48">
        <f>VLOOKUP($B136,CLASS!$B$2:$R$362,7,FALSE)</f>
        <v>0</v>
      </c>
      <c r="I136" s="53">
        <f>IF(IF(H136,H136+$G136,0)&lt;=70,IF(H136,H136+$G136,0),70)</f>
        <v>0</v>
      </c>
      <c r="J136" s="48">
        <f>VLOOKUP($B136,CLASS!$B$2:$R$362,9,FALSE)</f>
        <v>0</v>
      </c>
      <c r="K136" s="53">
        <f>IF(IF(J136,J136+$G136,0)&lt;=70,IF(J136,J136+$G136,0),70)</f>
        <v>0</v>
      </c>
      <c r="L136" s="48">
        <f>VLOOKUP($B136,CLASS!$B$2:$R$362,11,FALSE)</f>
        <v>0</v>
      </c>
      <c r="M136" s="53">
        <f>IF(IF(L136,L136+$G136,0)&lt;=70,IF(L136,L136+$G136,0),70)</f>
        <v>0</v>
      </c>
      <c r="N136" s="48">
        <f>VLOOKUP($B136,CLASS!$B$2:$R$362,13,FALSE)</f>
        <v>0</v>
      </c>
      <c r="O136" s="53">
        <f>IF(IF(N136,N136+$G136,0)&lt;=70,IF(N136,N136+$G136,0),70)</f>
        <v>0</v>
      </c>
      <c r="P136" s="48">
        <f>VLOOKUP($B136,CLASS!$B$2:$R$362,15,FALSE)</f>
        <v>0</v>
      </c>
      <c r="Q136" s="53">
        <f>IF(IF(P136,P136+$G136,0)&lt;=70,IF(P136,P136+$G136,0),70)</f>
        <v>0</v>
      </c>
      <c r="R136" s="53">
        <f>I136+K136+M136+O136+Q136</f>
        <v>0</v>
      </c>
      <c r="S136" s="48"/>
    </row>
    <row r="137" spans="1:19" ht="15">
      <c r="A137" s="56" t="s">
        <v>127</v>
      </c>
      <c r="B137" s="56">
        <v>15</v>
      </c>
      <c r="C137" s="55" t="s">
        <v>142</v>
      </c>
      <c r="D137" s="48" t="s">
        <v>51</v>
      </c>
      <c r="E137" s="48" t="s">
        <v>217</v>
      </c>
      <c r="F137" s="48" t="s">
        <v>308</v>
      </c>
      <c r="G137" s="48">
        <v>0</v>
      </c>
      <c r="H137" s="48">
        <f>VLOOKUP($B137,CLASS!$B$2:$R$362,7,FALSE)</f>
        <v>0</v>
      </c>
      <c r="I137" s="53">
        <f>IF(IF(H137,H137+$G137,0)&lt;=70,IF(H137,H137+$G137,0),70)</f>
        <v>0</v>
      </c>
      <c r="J137" s="48">
        <f>VLOOKUP($B137,CLASS!$B$2:$R$362,9,FALSE)</f>
        <v>0</v>
      </c>
      <c r="K137" s="53">
        <f>IF(IF(J137,J137+$G137,0)&lt;=70,IF(J137,J137+$G137,0),70)</f>
        <v>0</v>
      </c>
      <c r="L137" s="48">
        <f>VLOOKUP($B137,CLASS!$B$2:$R$362,11,FALSE)</f>
        <v>0</v>
      </c>
      <c r="M137" s="53">
        <f>IF(IF(L137,L137+$G137,0)&lt;=70,IF(L137,L137+$G137,0),70)</f>
        <v>0</v>
      </c>
      <c r="N137" s="48">
        <f>VLOOKUP($B137,CLASS!$B$2:$R$362,13,FALSE)</f>
        <v>0</v>
      </c>
      <c r="O137" s="53">
        <f>IF(IF(N137,N137+$G137,0)&lt;=70,IF(N137,N137+$G137,0),70)</f>
        <v>0</v>
      </c>
      <c r="P137" s="48">
        <f>VLOOKUP($B137,CLASS!$B$2:$R$362,15,FALSE)</f>
        <v>0</v>
      </c>
      <c r="Q137" s="53">
        <f>IF(IF(P137,P137+$G137,0)&lt;=70,IF(P137,P137+$G137,0),70)</f>
        <v>0</v>
      </c>
      <c r="R137" s="53">
        <f>I137+K137+M137+O137+Q137</f>
        <v>0</v>
      </c>
      <c r="S137" s="48"/>
    </row>
    <row r="138" spans="1:19" ht="15">
      <c r="A138" s="56" t="s">
        <v>127</v>
      </c>
      <c r="B138" s="56">
        <v>21</v>
      </c>
      <c r="C138" s="50" t="s">
        <v>147</v>
      </c>
      <c r="D138" s="48" t="s">
        <v>24</v>
      </c>
      <c r="E138" s="48" t="s">
        <v>218</v>
      </c>
      <c r="F138" s="48" t="s">
        <v>308</v>
      </c>
      <c r="G138" s="48">
        <v>5</v>
      </c>
      <c r="H138" s="48">
        <f>VLOOKUP($B138,CLASS!$B$2:$R$362,7,FALSE)</f>
        <v>0</v>
      </c>
      <c r="I138" s="53">
        <f>IF(IF(H138,H138+$G138,0)&lt;=70,IF(H138,H138+$G138,0),70)</f>
        <v>0</v>
      </c>
      <c r="J138" s="48">
        <f>VLOOKUP($B138,CLASS!$B$2:$R$362,9,FALSE)</f>
        <v>0</v>
      </c>
      <c r="K138" s="53">
        <f>IF(IF(J138,J138+$G138,0)&lt;=70,IF(J138,J138+$G138,0),70)</f>
        <v>0</v>
      </c>
      <c r="L138" s="48">
        <f>VLOOKUP($B138,CLASS!$B$2:$R$362,11,FALSE)</f>
        <v>0</v>
      </c>
      <c r="M138" s="53">
        <f>IF(IF(L138,L138+$G138,0)&lt;=70,IF(L138,L138+$G138,0),70)</f>
        <v>0</v>
      </c>
      <c r="N138" s="48">
        <f>VLOOKUP($B138,CLASS!$B$2:$R$362,13,FALSE)</f>
        <v>0</v>
      </c>
      <c r="O138" s="53">
        <f>IF(IF(N138,N138+$G138,0)&lt;=70,IF(N138,N138+$G138,0),70)</f>
        <v>0</v>
      </c>
      <c r="P138" s="48">
        <f>VLOOKUP($B138,CLASS!$B$2:$R$362,15,FALSE)</f>
        <v>0</v>
      </c>
      <c r="Q138" s="53">
        <f>IF(IF(P138,P138+$G138,0)&lt;=70,IF(P138,P138+$G138,0),70)</f>
        <v>0</v>
      </c>
      <c r="R138" s="53">
        <f>I138+K138+M138+O138+Q138</f>
        <v>0</v>
      </c>
      <c r="S138" s="48"/>
    </row>
    <row r="139" spans="1:19" ht="15">
      <c r="A139" s="56" t="s">
        <v>126</v>
      </c>
      <c r="B139" s="56">
        <v>28</v>
      </c>
      <c r="C139" s="55" t="s">
        <v>132</v>
      </c>
      <c r="D139" s="48" t="s">
        <v>25</v>
      </c>
      <c r="E139" s="48" t="s">
        <v>218</v>
      </c>
      <c r="F139" s="48" t="s">
        <v>308</v>
      </c>
      <c r="G139" s="48">
        <v>5</v>
      </c>
      <c r="H139" s="48">
        <f>VLOOKUP($B139,CLASS!$B$2:$R$362,7,FALSE)</f>
        <v>0</v>
      </c>
      <c r="I139" s="53">
        <f>IF(IF(H139,H139+$G139,0)&lt;=70,IF(H139,H139+$G139,0),70)</f>
        <v>0</v>
      </c>
      <c r="J139" s="48">
        <f>VLOOKUP($B139,CLASS!$B$2:$R$362,9,FALSE)</f>
        <v>0</v>
      </c>
      <c r="K139" s="53">
        <f>IF(IF(J139,J139+$G139,0)&lt;=70,IF(J139,J139+$G139,0),70)</f>
        <v>0</v>
      </c>
      <c r="L139" s="48">
        <f>VLOOKUP($B139,CLASS!$B$2:$R$362,11,FALSE)</f>
        <v>0</v>
      </c>
      <c r="M139" s="53">
        <f>IF(IF(L139,L139+$G139,0)&lt;=70,IF(L139,L139+$G139,0),70)</f>
        <v>0</v>
      </c>
      <c r="N139" s="48">
        <f>VLOOKUP($B139,CLASS!$B$2:$R$362,13,FALSE)</f>
        <v>0</v>
      </c>
      <c r="O139" s="53">
        <f>IF(IF(N139,N139+$G139,0)&lt;=70,IF(N139,N139+$G139,0),70)</f>
        <v>0</v>
      </c>
      <c r="P139" s="48">
        <f>VLOOKUP($B139,CLASS!$B$2:$R$362,15,FALSE)</f>
        <v>0</v>
      </c>
      <c r="Q139" s="53">
        <f>IF(IF(P139,P139+$G139,0)&lt;=70,IF(P139,P139+$G139,0),70)</f>
        <v>0</v>
      </c>
      <c r="R139" s="53">
        <f>I139+K139+M139+O139+Q139</f>
        <v>0</v>
      </c>
      <c r="S139" s="48"/>
    </row>
    <row r="140" spans="1:19" ht="15">
      <c r="A140" s="56" t="s">
        <v>126</v>
      </c>
      <c r="B140" s="56">
        <v>30</v>
      </c>
      <c r="C140" s="55" t="s">
        <v>153</v>
      </c>
      <c r="D140" s="48" t="s">
        <v>59</v>
      </c>
      <c r="E140" s="48" t="s">
        <v>218</v>
      </c>
      <c r="F140" s="48" t="s">
        <v>308</v>
      </c>
      <c r="G140" s="48">
        <v>5</v>
      </c>
      <c r="H140" s="48">
        <f>VLOOKUP($B140,CLASS!$B$2:$R$362,7,FALSE)</f>
        <v>0</v>
      </c>
      <c r="I140" s="53">
        <f>IF(IF(H140,H140+$G140,0)&lt;=70,IF(H140,H140+$G140,0),70)</f>
        <v>0</v>
      </c>
      <c r="J140" s="48">
        <f>VLOOKUP($B140,CLASS!$B$2:$R$362,9,FALSE)</f>
        <v>0</v>
      </c>
      <c r="K140" s="53">
        <f>IF(IF(J140,J140+$G140,0)&lt;=70,IF(J140,J140+$G140,0),70)</f>
        <v>0</v>
      </c>
      <c r="L140" s="48">
        <f>VLOOKUP($B140,CLASS!$B$2:$R$362,11,FALSE)</f>
        <v>0</v>
      </c>
      <c r="M140" s="53">
        <f>IF(IF(L140,L140+$G140,0)&lt;=70,IF(L140,L140+$G140,0),70)</f>
        <v>0</v>
      </c>
      <c r="N140" s="48">
        <f>VLOOKUP($B140,CLASS!$B$2:$R$362,13,FALSE)</f>
        <v>0</v>
      </c>
      <c r="O140" s="53">
        <f>IF(IF(N140,N140+$G140,0)&lt;=70,IF(N140,N140+$G140,0),70)</f>
        <v>0</v>
      </c>
      <c r="P140" s="48">
        <f>VLOOKUP($B140,CLASS!$B$2:$R$362,15,FALSE)</f>
        <v>0</v>
      </c>
      <c r="Q140" s="53">
        <f>IF(IF(P140,P140+$G140,0)&lt;=70,IF(P140,P140+$G140,0),70)</f>
        <v>0</v>
      </c>
      <c r="R140" s="53">
        <f>I140+K140+M140+O140+Q140</f>
        <v>0</v>
      </c>
      <c r="S140" s="48"/>
    </row>
    <row r="141" spans="1:19" ht="15">
      <c r="A141" s="56" t="s">
        <v>126</v>
      </c>
      <c r="B141" s="56">
        <v>31</v>
      </c>
      <c r="C141" s="55" t="s">
        <v>154</v>
      </c>
      <c r="D141" s="48" t="s">
        <v>17</v>
      </c>
      <c r="E141" s="48" t="s">
        <v>218</v>
      </c>
      <c r="F141" s="48" t="s">
        <v>308</v>
      </c>
      <c r="G141" s="48">
        <v>5</v>
      </c>
      <c r="H141" s="48">
        <f>VLOOKUP($B141,CLASS!$B$2:$R$362,7,FALSE)</f>
        <v>0</v>
      </c>
      <c r="I141" s="53">
        <f>IF(IF(H141,H141+$G141,0)&lt;=70,IF(H141,H141+$G141,0),70)</f>
        <v>0</v>
      </c>
      <c r="J141" s="48">
        <f>VLOOKUP($B141,CLASS!$B$2:$R$362,9,FALSE)</f>
        <v>0</v>
      </c>
      <c r="K141" s="53">
        <f>IF(IF(J141,J141+$G141,0)&lt;=70,IF(J141,J141+$G141,0),70)</f>
        <v>0</v>
      </c>
      <c r="L141" s="48">
        <f>VLOOKUP($B141,CLASS!$B$2:$R$362,11,FALSE)</f>
        <v>0</v>
      </c>
      <c r="M141" s="53">
        <f>IF(IF(L141,L141+$G141,0)&lt;=70,IF(L141,L141+$G141,0),70)</f>
        <v>0</v>
      </c>
      <c r="N141" s="48">
        <f>VLOOKUP($B141,CLASS!$B$2:$R$362,13,FALSE)</f>
        <v>0</v>
      </c>
      <c r="O141" s="53">
        <f>IF(IF(N141,N141+$G141,0)&lt;=70,IF(N141,N141+$G141,0),70)</f>
        <v>0</v>
      </c>
      <c r="P141" s="48">
        <f>VLOOKUP($B141,CLASS!$B$2:$R$362,15,FALSE)</f>
        <v>0</v>
      </c>
      <c r="Q141" s="53">
        <f>IF(IF(P141,P141+$G141,0)&lt;=70,IF(P141,P141+$G141,0),70)</f>
        <v>0</v>
      </c>
      <c r="R141" s="53">
        <f>I141+K141+M141+O141+Q141</f>
        <v>0</v>
      </c>
      <c r="S141" s="48"/>
    </row>
    <row r="142" spans="1:19" ht="15">
      <c r="A142" s="56" t="s">
        <v>126</v>
      </c>
      <c r="B142" s="56">
        <v>32</v>
      </c>
      <c r="C142" s="55" t="s">
        <v>155</v>
      </c>
      <c r="D142" s="48" t="s">
        <v>60</v>
      </c>
      <c r="E142" s="48" t="s">
        <v>218</v>
      </c>
      <c r="F142" s="48" t="s">
        <v>308</v>
      </c>
      <c r="G142" s="48">
        <v>5</v>
      </c>
      <c r="H142" s="48">
        <f>VLOOKUP($B142,CLASS!$B$2:$R$362,7,FALSE)</f>
        <v>0</v>
      </c>
      <c r="I142" s="53">
        <f>IF(IF(H142,H142+$G142,0)&lt;=70,IF(H142,H142+$G142,0),70)</f>
        <v>0</v>
      </c>
      <c r="J142" s="48">
        <f>VLOOKUP($B142,CLASS!$B$2:$R$362,9,FALSE)</f>
        <v>0</v>
      </c>
      <c r="K142" s="53">
        <f>IF(IF(J142,J142+$G142,0)&lt;=70,IF(J142,J142+$G142,0),70)</f>
        <v>0</v>
      </c>
      <c r="L142" s="48">
        <f>VLOOKUP($B142,CLASS!$B$2:$R$362,11,FALSE)</f>
        <v>0</v>
      </c>
      <c r="M142" s="53">
        <f>IF(IF(L142,L142+$G142,0)&lt;=70,IF(L142,L142+$G142,0),70)</f>
        <v>0</v>
      </c>
      <c r="N142" s="48">
        <f>VLOOKUP($B142,CLASS!$B$2:$R$362,13,FALSE)</f>
        <v>0</v>
      </c>
      <c r="O142" s="53">
        <f>IF(IF(N142,N142+$G142,0)&lt;=70,IF(N142,N142+$G142,0),70)</f>
        <v>0</v>
      </c>
      <c r="P142" s="48">
        <f>VLOOKUP($B142,CLASS!$B$2:$R$362,15,FALSE)</f>
        <v>0</v>
      </c>
      <c r="Q142" s="53">
        <f>IF(IF(P142,P142+$G142,0)&lt;=70,IF(P142,P142+$G142,0),70)</f>
        <v>0</v>
      </c>
      <c r="R142" s="53">
        <f>I142+K142+M142+O142+Q142</f>
        <v>0</v>
      </c>
      <c r="S142" s="48"/>
    </row>
    <row r="143" spans="1:19" ht="15">
      <c r="A143" s="56" t="s">
        <v>126</v>
      </c>
      <c r="B143" s="56">
        <v>35</v>
      </c>
      <c r="C143" s="50" t="s">
        <v>158</v>
      </c>
      <c r="D143" s="48" t="s">
        <v>63</v>
      </c>
      <c r="E143" s="48" t="s">
        <v>218</v>
      </c>
      <c r="F143" s="48" t="s">
        <v>308</v>
      </c>
      <c r="G143" s="48">
        <v>5</v>
      </c>
      <c r="H143" s="48">
        <f>VLOOKUP($B143,CLASS!$B$2:$R$362,7,FALSE)</f>
        <v>0</v>
      </c>
      <c r="I143" s="53">
        <f>IF(IF(H143,H143+$G143,0)&lt;=70,IF(H143,H143+$G143,0),70)</f>
        <v>0</v>
      </c>
      <c r="J143" s="48">
        <f>VLOOKUP($B143,CLASS!$B$2:$R$362,9,FALSE)</f>
        <v>0</v>
      </c>
      <c r="K143" s="53">
        <f>IF(IF(J143,J143+$G143,0)&lt;=70,IF(J143,J143+$G143,0),70)</f>
        <v>0</v>
      </c>
      <c r="L143" s="48">
        <f>VLOOKUP($B143,CLASS!$B$2:$R$362,11,FALSE)</f>
        <v>0</v>
      </c>
      <c r="M143" s="53">
        <f>IF(IF(L143,L143+$G143,0)&lt;=70,IF(L143,L143+$G143,0),70)</f>
        <v>0</v>
      </c>
      <c r="N143" s="48">
        <f>VLOOKUP($B143,CLASS!$B$2:$R$362,13,FALSE)</f>
        <v>0</v>
      </c>
      <c r="O143" s="53">
        <f>IF(IF(N143,N143+$G143,0)&lt;=70,IF(N143,N143+$G143,0),70)</f>
        <v>0</v>
      </c>
      <c r="P143" s="48">
        <f>VLOOKUP($B143,CLASS!$B$2:$R$362,15,FALSE)</f>
        <v>0</v>
      </c>
      <c r="Q143" s="53">
        <f>IF(IF(P143,P143+$G143,0)&lt;=70,IF(P143,P143+$G143,0),70)</f>
        <v>0</v>
      </c>
      <c r="R143" s="53">
        <f>I143+K143+M143+O143+Q143</f>
        <v>0</v>
      </c>
      <c r="S143" s="48"/>
    </row>
    <row r="144" spans="1:19" ht="15">
      <c r="A144" s="56" t="s">
        <v>126</v>
      </c>
      <c r="B144" s="56">
        <v>45</v>
      </c>
      <c r="C144" s="55" t="s">
        <v>167</v>
      </c>
      <c r="D144" s="48" t="s">
        <v>71</v>
      </c>
      <c r="E144" s="48" t="s">
        <v>218</v>
      </c>
      <c r="F144" s="48" t="s">
        <v>308</v>
      </c>
      <c r="G144" s="48">
        <v>5</v>
      </c>
      <c r="H144" s="48">
        <f>VLOOKUP($B144,CLASS!$B$2:$R$362,7,FALSE)</f>
        <v>0</v>
      </c>
      <c r="I144" s="53">
        <f>IF(IF(H144,H144+$G144,0)&lt;=70,IF(H144,H144+$G144,0),70)</f>
        <v>0</v>
      </c>
      <c r="J144" s="48">
        <f>VLOOKUP($B144,CLASS!$B$2:$R$362,9,FALSE)</f>
        <v>0</v>
      </c>
      <c r="K144" s="53">
        <f>IF(IF(J144,J144+$G144,0)&lt;=70,IF(J144,J144+$G144,0),70)</f>
        <v>0</v>
      </c>
      <c r="L144" s="48">
        <f>VLOOKUP($B144,CLASS!$B$2:$R$362,11,FALSE)</f>
        <v>0</v>
      </c>
      <c r="M144" s="53">
        <f>IF(IF(L144,L144+$G144,0)&lt;=70,IF(L144,L144+$G144,0),70)</f>
        <v>0</v>
      </c>
      <c r="N144" s="48">
        <f>VLOOKUP($B144,CLASS!$B$2:$R$362,13,FALSE)</f>
        <v>0</v>
      </c>
      <c r="O144" s="53">
        <f>IF(IF(N144,N144+$G144,0)&lt;=70,IF(N144,N144+$G144,0),70)</f>
        <v>0</v>
      </c>
      <c r="P144" s="48">
        <f>VLOOKUP($B144,CLASS!$B$2:$R$362,15,FALSE)</f>
        <v>0</v>
      </c>
      <c r="Q144" s="53">
        <f>IF(IF(P144,P144+$G144,0)&lt;=70,IF(P144,P144+$G144,0),70)</f>
        <v>0</v>
      </c>
      <c r="R144" s="53">
        <f>I144+K144+M144+O144+Q144</f>
        <v>0</v>
      </c>
      <c r="S144" s="48"/>
    </row>
    <row r="145" spans="1:19" ht="15">
      <c r="A145" s="56" t="s">
        <v>226</v>
      </c>
      <c r="B145" s="56">
        <v>46</v>
      </c>
      <c r="C145" s="50" t="s">
        <v>137</v>
      </c>
      <c r="D145" s="48" t="s">
        <v>72</v>
      </c>
      <c r="E145" s="48" t="s">
        <v>218</v>
      </c>
      <c r="F145" s="48" t="s">
        <v>308</v>
      </c>
      <c r="G145" s="48">
        <v>5</v>
      </c>
      <c r="H145" s="48">
        <f>VLOOKUP($B145,CLASS!$B$2:$R$362,7,FALSE)</f>
        <v>0</v>
      </c>
      <c r="I145" s="53">
        <f>IF(IF(H145,H145+$G145,0)&lt;=70,IF(H145,H145+$G145,0),70)</f>
        <v>0</v>
      </c>
      <c r="J145" s="48">
        <f>VLOOKUP($B145,CLASS!$B$2:$R$362,9,FALSE)</f>
        <v>0</v>
      </c>
      <c r="K145" s="53">
        <f>IF(IF(J145,J145+$G145,0)&lt;=70,IF(J145,J145+$G145,0),70)</f>
        <v>0</v>
      </c>
      <c r="L145" s="48">
        <f>VLOOKUP($B145,CLASS!$B$2:$R$362,11,FALSE)</f>
        <v>0</v>
      </c>
      <c r="M145" s="53">
        <f>IF(IF(L145,L145+$G145,0)&lt;=70,IF(L145,L145+$G145,0),70)</f>
        <v>0</v>
      </c>
      <c r="N145" s="48">
        <f>VLOOKUP($B145,CLASS!$B$2:$R$362,13,FALSE)</f>
        <v>0</v>
      </c>
      <c r="O145" s="53">
        <f>IF(IF(N145,N145+$G145,0)&lt;=70,IF(N145,N145+$G145,0),70)</f>
        <v>0</v>
      </c>
      <c r="P145" s="48">
        <f>VLOOKUP($B145,CLASS!$B$2:$R$362,15,FALSE)</f>
        <v>0</v>
      </c>
      <c r="Q145" s="53">
        <f>IF(IF(P145,P145+$G145,0)&lt;=70,IF(P145,P145+$G145,0),70)</f>
        <v>0</v>
      </c>
      <c r="R145" s="53">
        <f>I145+K145+M145+O145+Q145</f>
        <v>0</v>
      </c>
      <c r="S145" s="48"/>
    </row>
    <row r="146" spans="1:19" ht="15">
      <c r="A146" s="56" t="s">
        <v>226</v>
      </c>
      <c r="B146" s="56">
        <v>49</v>
      </c>
      <c r="C146" s="55" t="s">
        <v>169</v>
      </c>
      <c r="D146" s="48" t="s">
        <v>75</v>
      </c>
      <c r="E146" s="48" t="s">
        <v>218</v>
      </c>
      <c r="F146" s="48" t="s">
        <v>308</v>
      </c>
      <c r="G146" s="48">
        <v>5</v>
      </c>
      <c r="H146" s="48">
        <f>VLOOKUP($B146,CLASS!$B$2:$R$362,7,FALSE)</f>
        <v>0</v>
      </c>
      <c r="I146" s="53">
        <f>IF(IF(H146,H146+$G146,0)&lt;=70,IF(H146,H146+$G146,0),70)</f>
        <v>0</v>
      </c>
      <c r="J146" s="48">
        <f>VLOOKUP($B146,CLASS!$B$2:$R$362,9,FALSE)</f>
        <v>0</v>
      </c>
      <c r="K146" s="53">
        <f>IF(IF(J146,J146+$G146,0)&lt;=70,IF(J146,J146+$G146,0),70)</f>
        <v>0</v>
      </c>
      <c r="L146" s="48">
        <f>VLOOKUP($B146,CLASS!$B$2:$R$362,11,FALSE)</f>
        <v>0</v>
      </c>
      <c r="M146" s="53">
        <f>IF(IF(L146,L146+$G146,0)&lt;=70,IF(L146,L146+$G146,0),70)</f>
        <v>0</v>
      </c>
      <c r="N146" s="48">
        <f>VLOOKUP($B146,CLASS!$B$2:$R$362,13,FALSE)</f>
        <v>0</v>
      </c>
      <c r="O146" s="53">
        <f>IF(IF(N146,N146+$G146,0)&lt;=70,IF(N146,N146+$G146,0),70)</f>
        <v>0</v>
      </c>
      <c r="P146" s="48">
        <f>VLOOKUP($B146,CLASS!$B$2:$R$362,15,FALSE)</f>
        <v>0</v>
      </c>
      <c r="Q146" s="53">
        <f>IF(IF(P146,P146+$G146,0)&lt;=70,IF(P146,P146+$G146,0),70)</f>
        <v>0</v>
      </c>
      <c r="R146" s="53">
        <f>I146+K146+M146+O146+Q146</f>
        <v>0</v>
      </c>
      <c r="S146" s="48"/>
    </row>
    <row r="147" spans="1:19" ht="15">
      <c r="A147" s="56" t="s">
        <v>126</v>
      </c>
      <c r="B147" s="56">
        <v>50</v>
      </c>
      <c r="C147" s="55" t="s">
        <v>170</v>
      </c>
      <c r="D147" s="48" t="s">
        <v>76</v>
      </c>
      <c r="E147" s="48" t="s">
        <v>218</v>
      </c>
      <c r="F147" s="48" t="s">
        <v>308</v>
      </c>
      <c r="G147" s="48">
        <v>5</v>
      </c>
      <c r="H147" s="48">
        <f>VLOOKUP($B147,CLASS!$B$2:$R$362,7,FALSE)</f>
        <v>0</v>
      </c>
      <c r="I147" s="53">
        <f>IF(IF(H147,H147+$G147,0)&lt;=70,IF(H147,H147+$G147,0),70)</f>
        <v>0</v>
      </c>
      <c r="J147" s="48">
        <f>VLOOKUP($B147,CLASS!$B$2:$R$362,9,FALSE)</f>
        <v>0</v>
      </c>
      <c r="K147" s="53">
        <f>IF(IF(J147,J147+$G147,0)&lt;=70,IF(J147,J147+$G147,0),70)</f>
        <v>0</v>
      </c>
      <c r="L147" s="48">
        <f>VLOOKUP($B147,CLASS!$B$2:$R$362,11,FALSE)</f>
        <v>0</v>
      </c>
      <c r="M147" s="53">
        <f>IF(IF(L147,L147+$G147,0)&lt;=70,IF(L147,L147+$G147,0),70)</f>
        <v>0</v>
      </c>
      <c r="N147" s="48">
        <f>VLOOKUP($B147,CLASS!$B$2:$R$362,13,FALSE)</f>
        <v>0</v>
      </c>
      <c r="O147" s="53">
        <f>IF(IF(N147,N147+$G147,0)&lt;=70,IF(N147,N147+$G147,0),70)</f>
        <v>0</v>
      </c>
      <c r="P147" s="48">
        <f>VLOOKUP($B147,CLASS!$B$2:$R$362,15,FALSE)</f>
        <v>0</v>
      </c>
      <c r="Q147" s="53">
        <f>IF(IF(P147,P147+$G147,0)&lt;=70,IF(P147,P147+$G147,0),70)</f>
        <v>0</v>
      </c>
      <c r="R147" s="53">
        <f>I147+K147+M147+O147+Q147</f>
        <v>0</v>
      </c>
      <c r="S147" s="48"/>
    </row>
    <row r="148" spans="1:18" ht="15">
      <c r="A148" s="56" t="s">
        <v>126</v>
      </c>
      <c r="B148" s="56">
        <v>54</v>
      </c>
      <c r="C148" s="55" t="s">
        <v>172</v>
      </c>
      <c r="D148" s="48" t="s">
        <v>59</v>
      </c>
      <c r="E148" s="48" t="s">
        <v>218</v>
      </c>
      <c r="F148" s="48" t="s">
        <v>308</v>
      </c>
      <c r="G148" s="48">
        <v>5</v>
      </c>
      <c r="H148" s="48">
        <f>VLOOKUP($B148,CLASS!$B$2:$R$362,7,FALSE)</f>
        <v>0</v>
      </c>
      <c r="I148" s="53">
        <f>IF(IF(H148,H148+$G148,0)&lt;=70,IF(H148,H148+$G148,0),70)</f>
        <v>0</v>
      </c>
      <c r="J148" s="48">
        <f>VLOOKUP($B148,CLASS!$B$2:$R$362,9,FALSE)</f>
        <v>0</v>
      </c>
      <c r="K148" s="53">
        <f>IF(IF(J148,J148+$G148,0)&lt;=70,IF(J148,J148+$G148,0),70)</f>
        <v>0</v>
      </c>
      <c r="L148" s="48">
        <f>VLOOKUP($B148,CLASS!$B$2:$R$362,11,FALSE)</f>
        <v>0</v>
      </c>
      <c r="M148" s="53">
        <f>IF(IF(L148,L148+$G148,0)&lt;=70,IF(L148,L148+$G148,0),70)</f>
        <v>0</v>
      </c>
      <c r="N148" s="48">
        <f>VLOOKUP($B148,CLASS!$B$2:$R$362,13,FALSE)</f>
        <v>0</v>
      </c>
      <c r="O148" s="53">
        <f>IF(IF(N148,N148+$G148,0)&lt;=70,IF(N148,N148+$G148,0),70)</f>
        <v>0</v>
      </c>
      <c r="P148" s="48">
        <f>VLOOKUP($B148,CLASS!$B$2:$R$362,15,FALSE)</f>
        <v>0</v>
      </c>
      <c r="Q148" s="53">
        <f>IF(IF(P148,P148+$G148,0)&lt;=70,IF(P148,P148+$G148,0),70)</f>
        <v>0</v>
      </c>
      <c r="R148" s="53">
        <f>I148+K148+M148+O148+Q148</f>
        <v>0</v>
      </c>
    </row>
    <row r="149" spans="1:19" ht="15">
      <c r="A149" s="56" t="s">
        <v>126</v>
      </c>
      <c r="B149" s="56">
        <v>56</v>
      </c>
      <c r="C149" s="50" t="s">
        <v>174</v>
      </c>
      <c r="D149" s="48" t="s">
        <v>74</v>
      </c>
      <c r="E149" s="48" t="s">
        <v>218</v>
      </c>
      <c r="F149" s="48" t="s">
        <v>308</v>
      </c>
      <c r="G149" s="48">
        <v>5</v>
      </c>
      <c r="H149" s="48">
        <f>VLOOKUP($B149,CLASS!$B$2:$R$362,7,FALSE)</f>
        <v>0</v>
      </c>
      <c r="I149" s="53">
        <f>IF(IF(H149,H149+$G149,0)&lt;=70,IF(H149,H149+$G149,0),70)</f>
        <v>0</v>
      </c>
      <c r="J149" s="48">
        <f>VLOOKUP($B149,CLASS!$B$2:$R$362,9,FALSE)</f>
        <v>0</v>
      </c>
      <c r="K149" s="53">
        <f>IF(IF(J149,J149+$G149,0)&lt;=70,IF(J149,J149+$G149,0),70)</f>
        <v>0</v>
      </c>
      <c r="L149" s="48">
        <f>VLOOKUP($B149,CLASS!$B$2:$R$362,11,FALSE)</f>
        <v>0</v>
      </c>
      <c r="M149" s="53">
        <f>IF(IF(L149,L149+$G149,0)&lt;=70,IF(L149,L149+$G149,0),70)</f>
        <v>0</v>
      </c>
      <c r="N149" s="48">
        <f>VLOOKUP($B149,CLASS!$B$2:$R$362,13,FALSE)</f>
        <v>0</v>
      </c>
      <c r="O149" s="53">
        <f>IF(IF(N149,N149+$G149,0)&lt;=70,IF(N149,N149+$G149,0),70)</f>
        <v>0</v>
      </c>
      <c r="P149" s="48">
        <f>VLOOKUP($B149,CLASS!$B$2:$R$362,15,FALSE)</f>
        <v>0</v>
      </c>
      <c r="Q149" s="53">
        <f>IF(IF(P149,P149+$G149,0)&lt;=70,IF(P149,P149+$G149,0),70)</f>
        <v>0</v>
      </c>
      <c r="R149" s="53">
        <f>I149+K149+M149+O149+Q149</f>
        <v>0</v>
      </c>
      <c r="S149" s="48"/>
    </row>
    <row r="150" spans="1:19" ht="15">
      <c r="A150" s="56" t="s">
        <v>127</v>
      </c>
      <c r="B150" s="56">
        <v>62</v>
      </c>
      <c r="C150" s="55" t="s">
        <v>149</v>
      </c>
      <c r="D150" s="48" t="s">
        <v>85</v>
      </c>
      <c r="E150" s="48" t="s">
        <v>218</v>
      </c>
      <c r="F150" s="48" t="s">
        <v>308</v>
      </c>
      <c r="G150" s="48">
        <v>5</v>
      </c>
      <c r="H150" s="48">
        <f>VLOOKUP($B150,CLASS!$B$2:$R$362,7,FALSE)</f>
        <v>0</v>
      </c>
      <c r="I150" s="53">
        <f>IF(IF(H150,H150+$G150,0)&lt;=70,IF(H150,H150+$G150,0),70)</f>
        <v>0</v>
      </c>
      <c r="J150" s="48">
        <f>VLOOKUP($B150,CLASS!$B$2:$R$362,9,FALSE)</f>
        <v>0</v>
      </c>
      <c r="K150" s="53">
        <f>IF(IF(J150,J150+$G150,0)&lt;=70,IF(J150,J150+$G150,0),70)</f>
        <v>0</v>
      </c>
      <c r="L150" s="48">
        <f>VLOOKUP($B150,CLASS!$B$2:$R$362,11,FALSE)</f>
        <v>0</v>
      </c>
      <c r="M150" s="53">
        <f>IF(IF(L150,L150+$G150,0)&lt;=70,IF(L150,L150+$G150,0),70)</f>
        <v>0</v>
      </c>
      <c r="N150" s="48">
        <f>VLOOKUP($B150,CLASS!$B$2:$R$362,13,FALSE)</f>
        <v>0</v>
      </c>
      <c r="O150" s="53">
        <f>IF(IF(N150,N150+$G150,0)&lt;=70,IF(N150,N150+$G150,0),70)</f>
        <v>0</v>
      </c>
      <c r="P150" s="48">
        <f>VLOOKUP($B150,CLASS!$B$2:$R$362,15,FALSE)</f>
        <v>0</v>
      </c>
      <c r="Q150" s="53">
        <f>IF(IF(P150,P150+$G150,0)&lt;=70,IF(P150,P150+$G150,0),70)</f>
        <v>0</v>
      </c>
      <c r="R150" s="53">
        <f>I150+K150+M150+O150+Q150</f>
        <v>0</v>
      </c>
      <c r="S150" s="48"/>
    </row>
    <row r="151" spans="1:19" ht="15">
      <c r="A151" s="56" t="s">
        <v>126</v>
      </c>
      <c r="B151" s="56">
        <v>63</v>
      </c>
      <c r="C151" s="55" t="s">
        <v>180</v>
      </c>
      <c r="D151" s="48" t="s">
        <v>86</v>
      </c>
      <c r="E151" s="48" t="s">
        <v>218</v>
      </c>
      <c r="F151" s="48" t="s">
        <v>308</v>
      </c>
      <c r="G151" s="48">
        <v>5</v>
      </c>
      <c r="H151" s="48">
        <f>VLOOKUP($B151,CLASS!$B$2:$R$362,7,FALSE)</f>
        <v>0</v>
      </c>
      <c r="I151" s="53">
        <f>IF(IF(H151,H151+$G151,0)&lt;=70,IF(H151,H151+$G151,0),70)</f>
        <v>0</v>
      </c>
      <c r="J151" s="48">
        <f>VLOOKUP($B151,CLASS!$B$2:$R$362,9,FALSE)</f>
        <v>0</v>
      </c>
      <c r="K151" s="53">
        <f>IF(IF(J151,J151+$G151,0)&lt;=70,IF(J151,J151+$G151,0),70)</f>
        <v>0</v>
      </c>
      <c r="L151" s="48">
        <f>VLOOKUP($B151,CLASS!$B$2:$R$362,11,FALSE)</f>
        <v>0</v>
      </c>
      <c r="M151" s="53">
        <f>IF(IF(L151,L151+$G151,0)&lt;=70,IF(L151,L151+$G151,0),70)</f>
        <v>0</v>
      </c>
      <c r="N151" s="48">
        <f>VLOOKUP($B151,CLASS!$B$2:$R$362,13,FALSE)</f>
        <v>0</v>
      </c>
      <c r="O151" s="53">
        <f>IF(IF(N151,N151+$G151,0)&lt;=70,IF(N151,N151+$G151,0),70)</f>
        <v>0</v>
      </c>
      <c r="P151" s="48">
        <f>VLOOKUP($B151,CLASS!$B$2:$R$362,15,FALSE)</f>
        <v>0</v>
      </c>
      <c r="Q151" s="53">
        <f>IF(IF(P151,P151+$G151,0)&lt;=70,IF(P151,P151+$G151,0),70)</f>
        <v>0</v>
      </c>
      <c r="R151" s="53">
        <f>I151+K151+M151+O151+Q151</f>
        <v>0</v>
      </c>
      <c r="S151" s="48"/>
    </row>
    <row r="152" spans="1:18" ht="15">
      <c r="A152" s="56" t="s">
        <v>128</v>
      </c>
      <c r="B152" s="56">
        <v>64</v>
      </c>
      <c r="C152" s="55" t="s">
        <v>181</v>
      </c>
      <c r="D152" s="48" t="s">
        <v>87</v>
      </c>
      <c r="E152" s="48" t="s">
        <v>218</v>
      </c>
      <c r="F152" s="48" t="s">
        <v>308</v>
      </c>
      <c r="G152" s="48">
        <v>5</v>
      </c>
      <c r="H152" s="48">
        <f>VLOOKUP($B152,CLASS!$B$2:$R$362,7,FALSE)</f>
        <v>0</v>
      </c>
      <c r="I152" s="53">
        <f>IF(IF(H152,H152+$G152,0)&lt;=70,IF(H152,H152+$G152,0),70)</f>
        <v>0</v>
      </c>
      <c r="J152" s="48">
        <f>VLOOKUP($B152,CLASS!$B$2:$R$362,9,FALSE)</f>
        <v>0</v>
      </c>
      <c r="K152" s="53">
        <f>IF(IF(J152,J152+$G152,0)&lt;=70,IF(J152,J152+$G152,0),70)</f>
        <v>0</v>
      </c>
      <c r="L152" s="48">
        <f>VLOOKUP($B152,CLASS!$B$2:$R$362,11,FALSE)</f>
        <v>0</v>
      </c>
      <c r="M152" s="53">
        <f>IF(IF(L152,L152+$G152,0)&lt;=70,IF(L152,L152+$G152,0),70)</f>
        <v>0</v>
      </c>
      <c r="N152" s="48">
        <f>VLOOKUP($B152,CLASS!$B$2:$R$362,13,FALSE)</f>
        <v>0</v>
      </c>
      <c r="O152" s="53">
        <f>IF(IF(N152,N152+$G152,0)&lt;=70,IF(N152,N152+$G152,0),70)</f>
        <v>0</v>
      </c>
      <c r="P152" s="48">
        <f>VLOOKUP($B152,CLASS!$B$2:$R$362,15,FALSE)</f>
        <v>0</v>
      </c>
      <c r="Q152" s="53">
        <f>IF(IF(P152,P152+$G152,0)&lt;=70,IF(P152,P152+$G152,0),70)</f>
        <v>0</v>
      </c>
      <c r="R152" s="53">
        <f>I152+K152+M152+O152+Q152</f>
        <v>0</v>
      </c>
    </row>
    <row r="153" spans="1:18" ht="15">
      <c r="A153" s="56" t="s">
        <v>226</v>
      </c>
      <c r="B153" s="56">
        <v>68</v>
      </c>
      <c r="C153" s="55" t="s">
        <v>184</v>
      </c>
      <c r="D153" s="48" t="s">
        <v>89</v>
      </c>
      <c r="E153" s="48" t="s">
        <v>218</v>
      </c>
      <c r="F153" s="48" t="s">
        <v>308</v>
      </c>
      <c r="G153" s="48">
        <v>5</v>
      </c>
      <c r="H153" s="48">
        <f>VLOOKUP($B153,CLASS!$B$2:$R$362,7,FALSE)</f>
        <v>0</v>
      </c>
      <c r="I153" s="53">
        <f>IF(IF(H153,H153+$G153,0)&lt;=70,IF(H153,H153+$G153,0),70)</f>
        <v>0</v>
      </c>
      <c r="J153" s="48">
        <f>VLOOKUP($B153,CLASS!$B$2:$R$362,9,FALSE)</f>
        <v>0</v>
      </c>
      <c r="K153" s="53">
        <f>IF(IF(J153,J153+$G153,0)&lt;=70,IF(J153,J153+$G153,0),70)</f>
        <v>0</v>
      </c>
      <c r="L153" s="48">
        <f>VLOOKUP($B153,CLASS!$B$2:$R$362,11,FALSE)</f>
        <v>0</v>
      </c>
      <c r="M153" s="53">
        <f>IF(IF(L153,L153+$G153,0)&lt;=70,IF(L153,L153+$G153,0),70)</f>
        <v>0</v>
      </c>
      <c r="N153" s="48">
        <f>VLOOKUP($B153,CLASS!$B$2:$R$362,13,FALSE)</f>
        <v>0</v>
      </c>
      <c r="O153" s="53">
        <f>IF(IF(N153,N153+$G153,0)&lt;=70,IF(N153,N153+$G153,0),70)</f>
        <v>0</v>
      </c>
      <c r="P153" s="48">
        <f>VLOOKUP($B153,CLASS!$B$2:$R$362,15,FALSE)</f>
        <v>0</v>
      </c>
      <c r="Q153" s="53">
        <f>IF(IF(P153,P153+$G153,0)&lt;=70,IF(P153,P153+$G153,0),70)</f>
        <v>0</v>
      </c>
      <c r="R153" s="53">
        <f>I153+K153+M153+O153+Q153</f>
        <v>0</v>
      </c>
    </row>
    <row r="154" spans="1:19" ht="15">
      <c r="A154" s="56" t="s">
        <v>128</v>
      </c>
      <c r="B154" s="56">
        <v>69</v>
      </c>
      <c r="C154" s="55" t="s">
        <v>166</v>
      </c>
      <c r="D154" s="48" t="s">
        <v>21</v>
      </c>
      <c r="E154" s="48" t="s">
        <v>218</v>
      </c>
      <c r="F154" s="48" t="s">
        <v>308</v>
      </c>
      <c r="G154" s="48">
        <v>5</v>
      </c>
      <c r="H154" s="48">
        <f>VLOOKUP($B154,CLASS!$B$2:$R$362,7,FALSE)</f>
        <v>0</v>
      </c>
      <c r="I154" s="53">
        <f>IF(IF(H154,H154+$G154,0)&lt;=70,IF(H154,H154+$G154,0),70)</f>
        <v>0</v>
      </c>
      <c r="J154" s="48">
        <f>VLOOKUP($B154,CLASS!$B$2:$R$362,9,FALSE)</f>
        <v>0</v>
      </c>
      <c r="K154" s="53">
        <f>IF(IF(J154,J154+$G154,0)&lt;=70,IF(J154,J154+$G154,0),70)</f>
        <v>0</v>
      </c>
      <c r="L154" s="48">
        <f>VLOOKUP($B154,CLASS!$B$2:$R$362,11,FALSE)</f>
        <v>0</v>
      </c>
      <c r="M154" s="53">
        <f>IF(IF(L154,L154+$G154,0)&lt;=70,IF(L154,L154+$G154,0),70)</f>
        <v>0</v>
      </c>
      <c r="N154" s="48">
        <f>VLOOKUP($B154,CLASS!$B$2:$R$362,13,FALSE)</f>
        <v>0</v>
      </c>
      <c r="O154" s="53">
        <f>IF(IF(N154,N154+$G154,0)&lt;=70,IF(N154,N154+$G154,0),70)</f>
        <v>0</v>
      </c>
      <c r="P154" s="48">
        <f>VLOOKUP($B154,CLASS!$B$2:$R$362,15,FALSE)</f>
        <v>0</v>
      </c>
      <c r="Q154" s="53">
        <f>IF(IF(P154,P154+$G154,0)&lt;=70,IF(P154,P154+$G154,0),70)</f>
        <v>0</v>
      </c>
      <c r="R154" s="53">
        <f>I154+K154+M154+O154+Q154</f>
        <v>0</v>
      </c>
      <c r="S154" s="48"/>
    </row>
    <row r="155" spans="1:19" ht="15">
      <c r="A155" s="56" t="s">
        <v>128</v>
      </c>
      <c r="B155" s="56">
        <v>72</v>
      </c>
      <c r="C155" s="55" t="s">
        <v>186</v>
      </c>
      <c r="D155" s="48" t="s">
        <v>91</v>
      </c>
      <c r="E155" s="48" t="s">
        <v>218</v>
      </c>
      <c r="F155" s="48" t="s">
        <v>308</v>
      </c>
      <c r="G155" s="48">
        <v>5</v>
      </c>
      <c r="H155" s="48">
        <f>VLOOKUP($B155,CLASS!$B$2:$R$362,7,FALSE)</f>
        <v>0</v>
      </c>
      <c r="I155" s="53">
        <f>IF(IF(H155,H155+$G155,0)&lt;=70,IF(H155,H155+$G155,0),70)</f>
        <v>0</v>
      </c>
      <c r="J155" s="48">
        <f>VLOOKUP($B155,CLASS!$B$2:$R$362,9,FALSE)</f>
        <v>0</v>
      </c>
      <c r="K155" s="53">
        <f>IF(IF(J155,J155+$G155,0)&lt;=70,IF(J155,J155+$G155,0),70)</f>
        <v>0</v>
      </c>
      <c r="L155" s="48">
        <f>VLOOKUP($B155,CLASS!$B$2:$R$362,11,FALSE)</f>
        <v>0</v>
      </c>
      <c r="M155" s="53">
        <f>IF(IF(L155,L155+$G155,0)&lt;=70,IF(L155,L155+$G155,0),70)</f>
        <v>0</v>
      </c>
      <c r="N155" s="48">
        <f>VLOOKUP($B155,CLASS!$B$2:$R$362,13,FALSE)</f>
        <v>0</v>
      </c>
      <c r="O155" s="53">
        <f>IF(IF(N155,N155+$G155,0)&lt;=70,IF(N155,N155+$G155,0),70)</f>
        <v>0</v>
      </c>
      <c r="P155" s="48">
        <f>VLOOKUP($B155,CLASS!$B$2:$R$362,15,FALSE)</f>
        <v>0</v>
      </c>
      <c r="Q155" s="53">
        <f>IF(IF(P155,P155+$G155,0)&lt;=70,IF(P155,P155+$G155,0),70)</f>
        <v>0</v>
      </c>
      <c r="R155" s="53">
        <f>I155+K155+M155+O155+Q155</f>
        <v>0</v>
      </c>
      <c r="S155" s="48"/>
    </row>
    <row r="156" spans="1:19" ht="15">
      <c r="A156" s="56" t="s">
        <v>226</v>
      </c>
      <c r="B156" s="56">
        <v>73</v>
      </c>
      <c r="C156" s="55" t="s">
        <v>187</v>
      </c>
      <c r="D156" s="48" t="s">
        <v>92</v>
      </c>
      <c r="E156" s="48" t="s">
        <v>218</v>
      </c>
      <c r="F156" s="48" t="s">
        <v>308</v>
      </c>
      <c r="G156" s="48">
        <v>5</v>
      </c>
      <c r="H156" s="48">
        <f>VLOOKUP($B156,CLASS!$B$2:$R$362,7,FALSE)</f>
        <v>0</v>
      </c>
      <c r="I156" s="53">
        <f>IF(IF(H156,H156+$G156,0)&lt;=70,IF(H156,H156+$G156,0),70)</f>
        <v>0</v>
      </c>
      <c r="J156" s="48">
        <f>VLOOKUP($B156,CLASS!$B$2:$R$362,9,FALSE)</f>
        <v>0</v>
      </c>
      <c r="K156" s="53">
        <f>IF(IF(J156,J156+$G156,0)&lt;=70,IF(J156,J156+$G156,0),70)</f>
        <v>0</v>
      </c>
      <c r="L156" s="48">
        <f>VLOOKUP($B156,CLASS!$B$2:$R$362,11,FALSE)</f>
        <v>0</v>
      </c>
      <c r="M156" s="53">
        <f>IF(IF(L156,L156+$G156,0)&lt;=70,IF(L156,L156+$G156,0),70)</f>
        <v>0</v>
      </c>
      <c r="N156" s="48">
        <f>VLOOKUP($B156,CLASS!$B$2:$R$362,13,FALSE)</f>
        <v>0</v>
      </c>
      <c r="O156" s="53">
        <f>IF(IF(N156,N156+$G156,0)&lt;=70,IF(N156,N156+$G156,0),70)</f>
        <v>0</v>
      </c>
      <c r="P156" s="48">
        <f>VLOOKUP($B156,CLASS!$B$2:$R$362,15,FALSE)</f>
        <v>0</v>
      </c>
      <c r="Q156" s="53">
        <f>IF(IF(P156,P156+$G156,0)&lt;=70,IF(P156,P156+$G156,0),70)</f>
        <v>0</v>
      </c>
      <c r="R156" s="53">
        <f>I156+K156+M156+O156+Q156</f>
        <v>0</v>
      </c>
      <c r="S156" s="48"/>
    </row>
    <row r="157" spans="1:19" ht="15">
      <c r="A157" s="56" t="s">
        <v>126</v>
      </c>
      <c r="B157" s="56">
        <v>75</v>
      </c>
      <c r="C157" s="55" t="s">
        <v>189</v>
      </c>
      <c r="D157" s="48" t="s">
        <v>93</v>
      </c>
      <c r="E157" s="48" t="s">
        <v>219</v>
      </c>
      <c r="F157" s="48" t="s">
        <v>308</v>
      </c>
      <c r="G157" s="48">
        <v>10</v>
      </c>
      <c r="H157" s="48">
        <f>VLOOKUP($B157,CLASS!$B$2:$R$362,7,FALSE)</f>
        <v>0</v>
      </c>
      <c r="I157" s="53">
        <f>IF(IF(H157,H157+$G157,0)&lt;=70,IF(H157,H157+$G157,0),70)</f>
        <v>0</v>
      </c>
      <c r="J157" s="48">
        <f>VLOOKUP($B157,CLASS!$B$2:$R$362,9,FALSE)</f>
        <v>0</v>
      </c>
      <c r="K157" s="53">
        <f>IF(IF(J157,J157+$G157,0)&lt;=70,IF(J157,J157+$G157,0),70)</f>
        <v>0</v>
      </c>
      <c r="L157" s="48">
        <f>VLOOKUP($B157,CLASS!$B$2:$R$362,11,FALSE)</f>
        <v>0</v>
      </c>
      <c r="M157" s="53">
        <f>IF(IF(L157,L157+$G157,0)&lt;=70,IF(L157,L157+$G157,0),70)</f>
        <v>0</v>
      </c>
      <c r="N157" s="48">
        <f>VLOOKUP($B157,CLASS!$B$2:$R$362,13,FALSE)</f>
        <v>0</v>
      </c>
      <c r="O157" s="53">
        <f>IF(IF(N157,N157+$G157,0)&lt;=70,IF(N157,N157+$G157,0),70)</f>
        <v>0</v>
      </c>
      <c r="P157" s="48">
        <f>VLOOKUP($B157,CLASS!$B$2:$R$362,15,FALSE)</f>
        <v>0</v>
      </c>
      <c r="Q157" s="53">
        <f>IF(IF(P157,P157+$G157,0)&lt;=70,IF(P157,P157+$G157,0),70)</f>
        <v>0</v>
      </c>
      <c r="R157" s="53">
        <f>I157+K157+M157+O157+Q157</f>
        <v>0</v>
      </c>
      <c r="S157" s="48"/>
    </row>
    <row r="158" spans="1:18" ht="15">
      <c r="A158" s="56" t="s">
        <v>126</v>
      </c>
      <c r="B158" s="56">
        <v>78</v>
      </c>
      <c r="C158" s="55" t="s">
        <v>191</v>
      </c>
      <c r="D158" s="48" t="s">
        <v>86</v>
      </c>
      <c r="E158" s="48" t="s">
        <v>219</v>
      </c>
      <c r="F158" s="48" t="s">
        <v>308</v>
      </c>
      <c r="G158" s="48">
        <v>10</v>
      </c>
      <c r="H158" s="48">
        <f>VLOOKUP($B158,CLASS!$B$2:$R$362,7,FALSE)</f>
        <v>0</v>
      </c>
      <c r="I158" s="53">
        <f>IF(IF(H158,H158+$G158,0)&lt;=70,IF(H158,H158+$G158,0),70)</f>
        <v>0</v>
      </c>
      <c r="J158" s="48">
        <f>VLOOKUP($B158,CLASS!$B$2:$R$362,9,FALSE)</f>
        <v>0</v>
      </c>
      <c r="K158" s="53">
        <f>IF(IF(J158,J158+$G158,0)&lt;=70,IF(J158,J158+$G158,0),70)</f>
        <v>0</v>
      </c>
      <c r="L158" s="48">
        <f>VLOOKUP($B158,CLASS!$B$2:$R$362,11,FALSE)</f>
        <v>0</v>
      </c>
      <c r="M158" s="53">
        <f>IF(IF(L158,L158+$G158,0)&lt;=70,IF(L158,L158+$G158,0),70)</f>
        <v>0</v>
      </c>
      <c r="N158" s="48">
        <f>VLOOKUP($B158,CLASS!$B$2:$R$362,13,FALSE)</f>
        <v>0</v>
      </c>
      <c r="O158" s="53">
        <f>IF(IF(N158,N158+$G158,0)&lt;=70,IF(N158,N158+$G158,0),70)</f>
        <v>0</v>
      </c>
      <c r="P158" s="48">
        <f>VLOOKUP($B158,CLASS!$B$2:$R$362,15,FALSE)</f>
        <v>0</v>
      </c>
      <c r="Q158" s="53">
        <f>IF(IF(P158,P158+$G158,0)&lt;=70,IF(P158,P158+$G158,0),70)</f>
        <v>0</v>
      </c>
      <c r="R158" s="53">
        <f>I158+K158+M158+O158+Q158</f>
        <v>0</v>
      </c>
    </row>
    <row r="159" spans="1:19" ht="15">
      <c r="A159" s="56" t="s">
        <v>128</v>
      </c>
      <c r="B159" s="56">
        <v>84</v>
      </c>
      <c r="C159" s="55" t="s">
        <v>132</v>
      </c>
      <c r="D159" s="48" t="s">
        <v>61</v>
      </c>
      <c r="E159" s="48" t="s">
        <v>219</v>
      </c>
      <c r="F159" s="48" t="s">
        <v>308</v>
      </c>
      <c r="G159" s="48">
        <v>10</v>
      </c>
      <c r="I159" s="53">
        <f>IF(IF(H159,H159+$G159,0)&lt;=70,IF(H159,H159+$G159,0),70)</f>
        <v>0</v>
      </c>
      <c r="K159" s="53">
        <f>IF(IF(J159,J159+$G159,0)&lt;=70,IF(J159,J159+$G159,0),70)</f>
        <v>0</v>
      </c>
      <c r="M159" s="53">
        <f>IF(IF(L159,L159+$G159,0)&lt;=70,IF(L159,L159+$G159,0),70)</f>
        <v>0</v>
      </c>
      <c r="N159" s="48"/>
      <c r="O159" s="53">
        <f>IF(IF(N159,N159+$G159,0)&lt;=70,IF(N159,N159+$G159,0),70)</f>
        <v>0</v>
      </c>
      <c r="P159" s="48"/>
      <c r="Q159" s="53">
        <f>IF(IF(P159,P159+$G159,0)&lt;=70,IF(P159,P159+$G159,0),70)</f>
        <v>0</v>
      </c>
      <c r="R159" s="53">
        <f>I159+K159+M159+O159+Q159</f>
        <v>0</v>
      </c>
      <c r="S159" s="48"/>
    </row>
    <row r="160" spans="1:19" ht="15">
      <c r="A160" s="56" t="s">
        <v>226</v>
      </c>
      <c r="B160" s="56">
        <v>86</v>
      </c>
      <c r="C160" s="55" t="s">
        <v>194</v>
      </c>
      <c r="D160" s="48" t="s">
        <v>99</v>
      </c>
      <c r="E160" s="48" t="s">
        <v>219</v>
      </c>
      <c r="F160" s="48" t="s">
        <v>308</v>
      </c>
      <c r="G160" s="48">
        <v>10</v>
      </c>
      <c r="H160" s="48">
        <f>VLOOKUP($B160,CLASS!$B$2:$R$362,7,FALSE)</f>
        <v>0</v>
      </c>
      <c r="I160" s="53">
        <f>IF(IF(H160,H160+$G160,0)&lt;=70,IF(H160,H160+$G160,0),70)</f>
        <v>0</v>
      </c>
      <c r="J160" s="48">
        <f>VLOOKUP($B160,CLASS!$B$2:$R$362,9,FALSE)</f>
        <v>0</v>
      </c>
      <c r="K160" s="53">
        <f>IF(IF(J160,J160+$G160,0)&lt;=70,IF(J160,J160+$G160,0),70)</f>
        <v>0</v>
      </c>
      <c r="L160" s="48">
        <f>VLOOKUP($B160,CLASS!$B$2:$R$362,11,FALSE)</f>
        <v>0</v>
      </c>
      <c r="M160" s="53">
        <f>IF(IF(L160,L160+$G160,0)&lt;=70,IF(L160,L160+$G160,0),70)</f>
        <v>0</v>
      </c>
      <c r="N160" s="48">
        <f>VLOOKUP($B160,CLASS!$B$2:$R$362,13,FALSE)</f>
        <v>0</v>
      </c>
      <c r="O160" s="53">
        <f>IF(IF(N160,N160+$G160,0)&lt;=70,IF(N160,N160+$G160,0),70)</f>
        <v>0</v>
      </c>
      <c r="P160" s="48">
        <f>VLOOKUP($B160,CLASS!$B$2:$R$362,15,FALSE)</f>
        <v>0</v>
      </c>
      <c r="Q160" s="53">
        <f>IF(IF(P160,P160+$G160,0)&lt;=70,IF(P160,P160+$G160,0),70)</f>
        <v>0</v>
      </c>
      <c r="R160" s="53">
        <f>I160+K160+M160+O160+Q160</f>
        <v>0</v>
      </c>
      <c r="S160" s="48"/>
    </row>
    <row r="161" spans="1:19" ht="15">
      <c r="A161" s="56" t="s">
        <v>126</v>
      </c>
      <c r="B161" s="56">
        <v>88</v>
      </c>
      <c r="C161" s="55" t="s">
        <v>137</v>
      </c>
      <c r="D161" s="48" t="s">
        <v>101</v>
      </c>
      <c r="E161" s="48" t="s">
        <v>219</v>
      </c>
      <c r="F161" s="48" t="s">
        <v>308</v>
      </c>
      <c r="G161" s="48">
        <v>10</v>
      </c>
      <c r="H161" s="48">
        <f>VLOOKUP($B161,CLASS!$B$2:$R$362,7,FALSE)</f>
        <v>0</v>
      </c>
      <c r="I161" s="53">
        <f>IF(IF(H161,H161+$G161,0)&lt;=70,IF(H161,H161+$G161,0),70)</f>
        <v>0</v>
      </c>
      <c r="J161" s="48">
        <f>VLOOKUP($B161,CLASS!$B$2:$R$362,9,FALSE)</f>
        <v>0</v>
      </c>
      <c r="K161" s="53">
        <f>IF(IF(J161,J161+$G161,0)&lt;=70,IF(J161,J161+$G161,0),70)</f>
        <v>0</v>
      </c>
      <c r="L161" s="48">
        <f>VLOOKUP($B161,CLASS!$B$2:$R$362,11,FALSE)</f>
        <v>0</v>
      </c>
      <c r="M161" s="53">
        <f>IF(IF(L161,L161+$G161,0)&lt;=70,IF(L161,L161+$G161,0),70)</f>
        <v>0</v>
      </c>
      <c r="N161" s="48">
        <f>VLOOKUP($B161,CLASS!$B$2:$R$362,13,FALSE)</f>
        <v>0</v>
      </c>
      <c r="O161" s="53">
        <f>IF(IF(N161,N161+$G161,0)&lt;=70,IF(N161,N161+$G161,0),70)</f>
        <v>0</v>
      </c>
      <c r="P161" s="48">
        <f>VLOOKUP($B161,CLASS!$B$2:$R$362,15,FALSE)</f>
        <v>0</v>
      </c>
      <c r="Q161" s="53">
        <f>IF(IF(P161,P161+$G161,0)&lt;=70,IF(P161,P161+$G161,0),70)</f>
        <v>0</v>
      </c>
      <c r="R161" s="53">
        <f>I161+K161+M161+O161+Q161</f>
        <v>0</v>
      </c>
      <c r="S161" s="48"/>
    </row>
    <row r="162" spans="1:19" ht="15">
      <c r="A162" s="56" t="s">
        <v>127</v>
      </c>
      <c r="B162" s="56">
        <v>89</v>
      </c>
      <c r="C162" s="55" t="s">
        <v>133</v>
      </c>
      <c r="D162" s="48" t="s">
        <v>102</v>
      </c>
      <c r="E162" s="48" t="s">
        <v>219</v>
      </c>
      <c r="F162" s="48" t="s">
        <v>308</v>
      </c>
      <c r="G162" s="48">
        <v>10</v>
      </c>
      <c r="H162" s="48">
        <f>VLOOKUP($B162,CLASS!$B$2:$R$362,7,FALSE)</f>
        <v>0</v>
      </c>
      <c r="I162" s="53">
        <f>IF(IF(H162,H162+$G162,0)&lt;=70,IF(H162,H162+$G162,0),70)</f>
        <v>0</v>
      </c>
      <c r="J162" s="48">
        <f>VLOOKUP($B162,CLASS!$B$2:$R$362,9,FALSE)</f>
        <v>0</v>
      </c>
      <c r="K162" s="53">
        <f>IF(IF(J162,J162+$G162,0)&lt;=70,IF(J162,J162+$G162,0),70)</f>
        <v>0</v>
      </c>
      <c r="L162" s="48">
        <f>VLOOKUP($B162,CLASS!$B$2:$R$362,11,FALSE)</f>
        <v>0</v>
      </c>
      <c r="M162" s="53">
        <f>IF(IF(L162,L162+$G162,0)&lt;=70,IF(L162,L162+$G162,0),70)</f>
        <v>0</v>
      </c>
      <c r="N162" s="48">
        <f>VLOOKUP($B162,CLASS!$B$2:$R$362,13,FALSE)</f>
        <v>0</v>
      </c>
      <c r="O162" s="53">
        <f>IF(IF(N162,N162+$G162,0)&lt;=70,IF(N162,N162+$G162,0),70)</f>
        <v>0</v>
      </c>
      <c r="P162" s="48">
        <f>VLOOKUP($B162,CLASS!$B$2:$R$362,15,FALSE)</f>
        <v>0</v>
      </c>
      <c r="Q162" s="53">
        <f>IF(IF(P162,P162+$G162,0)&lt;=70,IF(P162,P162+$G162,0),70)</f>
        <v>0</v>
      </c>
      <c r="R162" s="53">
        <f>I162+K162+M162+O162+Q162</f>
        <v>0</v>
      </c>
      <c r="S162" s="48"/>
    </row>
    <row r="163" spans="1:19" ht="15">
      <c r="A163" s="56" t="s">
        <v>127</v>
      </c>
      <c r="B163" s="56">
        <v>93</v>
      </c>
      <c r="C163" s="55" t="s">
        <v>183</v>
      </c>
      <c r="D163" s="48" t="s">
        <v>20</v>
      </c>
      <c r="E163" s="48" t="s">
        <v>219</v>
      </c>
      <c r="F163" s="48" t="s">
        <v>308</v>
      </c>
      <c r="G163" s="48">
        <v>10</v>
      </c>
      <c r="H163" s="48">
        <f>VLOOKUP($B163,CLASS!$B$2:$R$362,7,FALSE)</f>
        <v>0</v>
      </c>
      <c r="I163" s="53">
        <f>IF(IF(H163,H163+$G163,0)&lt;=70,IF(H163,H163+$G163,0),70)</f>
        <v>0</v>
      </c>
      <c r="J163" s="48">
        <f>VLOOKUP($B163,CLASS!$B$2:$R$362,9,FALSE)</f>
        <v>0</v>
      </c>
      <c r="K163" s="53">
        <f>IF(IF(J163,J163+$G163,0)&lt;=70,IF(J163,J163+$G163,0),70)</f>
        <v>0</v>
      </c>
      <c r="L163" s="48">
        <f>VLOOKUP($B163,CLASS!$B$2:$R$362,11,FALSE)</f>
        <v>0</v>
      </c>
      <c r="M163" s="53">
        <f>IF(IF(L163,L163+$G163,0)&lt;=70,IF(L163,L163+$G163,0),70)</f>
        <v>0</v>
      </c>
      <c r="N163" s="48">
        <f>VLOOKUP($B163,CLASS!$B$2:$R$362,13,FALSE)</f>
        <v>0</v>
      </c>
      <c r="O163" s="53">
        <f>IF(IF(N163,N163+$G163,0)&lt;=70,IF(N163,N163+$G163,0),70)</f>
        <v>0</v>
      </c>
      <c r="P163" s="48">
        <f>VLOOKUP($B163,CLASS!$B$2:$R$362,15,FALSE)</f>
        <v>0</v>
      </c>
      <c r="Q163" s="53">
        <f>IF(IF(P163,P163+$G163,0)&lt;=70,IF(P163,P163+$G163,0),70)</f>
        <v>0</v>
      </c>
      <c r="R163" s="53">
        <f>I163+K163+M163+O163+Q163</f>
        <v>0</v>
      </c>
      <c r="S163" s="48"/>
    </row>
    <row r="164" spans="1:19" ht="15">
      <c r="A164" s="56" t="s">
        <v>128</v>
      </c>
      <c r="B164" s="56">
        <v>95</v>
      </c>
      <c r="C164" s="50" t="s">
        <v>143</v>
      </c>
      <c r="D164" s="50" t="s">
        <v>37</v>
      </c>
      <c r="E164" s="50" t="s">
        <v>219</v>
      </c>
      <c r="F164" s="50" t="s">
        <v>308</v>
      </c>
      <c r="G164" s="48">
        <v>10</v>
      </c>
      <c r="H164" s="48">
        <f>VLOOKUP($B164,CLASS!$B$2:$R$362,7,FALSE)</f>
        <v>0</v>
      </c>
      <c r="I164" s="53">
        <f>IF(IF(H164,H164+$G164,0)&lt;=70,IF(H164,H164+$G164,0),70)</f>
        <v>0</v>
      </c>
      <c r="J164" s="48">
        <f>VLOOKUP($B164,CLASS!$B$2:$R$362,9,FALSE)</f>
        <v>0</v>
      </c>
      <c r="K164" s="53">
        <f>IF(IF(J164,J164+$G164,0)&lt;=70,IF(J164,J164+$G164,0),70)</f>
        <v>0</v>
      </c>
      <c r="L164" s="48">
        <f>VLOOKUP($B164,CLASS!$B$2:$R$362,11,FALSE)</f>
        <v>0</v>
      </c>
      <c r="M164" s="53">
        <f>IF(IF(L164,L164+$G164,0)&lt;=70,IF(L164,L164+$G164,0),70)</f>
        <v>0</v>
      </c>
      <c r="N164" s="48">
        <f>VLOOKUP($B164,CLASS!$B$2:$R$362,13,FALSE)</f>
        <v>0</v>
      </c>
      <c r="O164" s="53">
        <f>IF(IF(N164,N164+$G164,0)&lt;=70,IF(N164,N164+$G164,0),70)</f>
        <v>0</v>
      </c>
      <c r="P164" s="48">
        <f>VLOOKUP($B164,CLASS!$B$2:$R$362,15,FALSE)</f>
        <v>0</v>
      </c>
      <c r="Q164" s="53">
        <f>IF(IF(P164,P164+$G164,0)&lt;=70,IF(P164,P164+$G164,0),70)</f>
        <v>0</v>
      </c>
      <c r="R164" s="53">
        <f>I164+K164+M164+O164+Q164</f>
        <v>0</v>
      </c>
      <c r="S164" s="48"/>
    </row>
    <row r="165" spans="1:19" ht="15">
      <c r="A165" s="56" t="s">
        <v>128</v>
      </c>
      <c r="B165" s="56">
        <v>96</v>
      </c>
      <c r="C165" s="50" t="s">
        <v>161</v>
      </c>
      <c r="D165" s="48" t="s">
        <v>105</v>
      </c>
      <c r="E165" s="48" t="s">
        <v>219</v>
      </c>
      <c r="F165" s="50" t="s">
        <v>308</v>
      </c>
      <c r="G165" s="48">
        <v>10</v>
      </c>
      <c r="H165" s="48">
        <f>VLOOKUP($B165,CLASS!$B$2:$R$362,7,FALSE)</f>
        <v>0</v>
      </c>
      <c r="I165" s="53">
        <f>IF(IF(H165,H165+$G165,0)&lt;=70,IF(H165,H165+$G165,0),70)</f>
        <v>0</v>
      </c>
      <c r="J165" s="48">
        <f>VLOOKUP($B165,CLASS!$B$2:$R$362,9,FALSE)</f>
        <v>0</v>
      </c>
      <c r="K165" s="53">
        <f>IF(IF(J165,J165+$G165,0)&lt;=70,IF(J165,J165+$G165,0),70)</f>
        <v>0</v>
      </c>
      <c r="L165" s="48">
        <f>VLOOKUP($B165,CLASS!$B$2:$R$362,11,FALSE)</f>
        <v>0</v>
      </c>
      <c r="M165" s="53">
        <f>IF(IF(L165,L165+$G165,0)&lt;=70,IF(L165,L165+$G165,0),70)</f>
        <v>0</v>
      </c>
      <c r="N165" s="48">
        <f>VLOOKUP($B165,CLASS!$B$2:$R$362,13,FALSE)</f>
        <v>0</v>
      </c>
      <c r="O165" s="53">
        <f>IF(IF(N165,N165+$G165,0)&lt;=70,IF(N165,N165+$G165,0),70)</f>
        <v>0</v>
      </c>
      <c r="P165" s="48">
        <f>VLOOKUP($B165,CLASS!$B$2:$R$362,15,FALSE)</f>
        <v>0</v>
      </c>
      <c r="Q165" s="53">
        <f>IF(IF(P165,P165+$G165,0)&lt;=70,IF(P165,P165+$G165,0),70)</f>
        <v>0</v>
      </c>
      <c r="R165" s="53">
        <f>I165+K165+M165+O165+Q165</f>
        <v>0</v>
      </c>
      <c r="S165" s="48"/>
    </row>
    <row r="166" spans="1:19" ht="15">
      <c r="A166" s="56" t="s">
        <v>226</v>
      </c>
      <c r="B166" s="56">
        <v>98</v>
      </c>
      <c r="C166" s="50" t="s">
        <v>137</v>
      </c>
      <c r="D166" s="48" t="s">
        <v>107</v>
      </c>
      <c r="E166" s="48" t="s">
        <v>219</v>
      </c>
      <c r="F166" s="50" t="s">
        <v>308</v>
      </c>
      <c r="G166" s="48">
        <v>10</v>
      </c>
      <c r="H166" s="48">
        <f>VLOOKUP($B166,CLASS!$B$2:$R$362,7,FALSE)</f>
        <v>0</v>
      </c>
      <c r="I166" s="53">
        <f>IF(IF(H166,H166+$G166,0)&lt;=70,IF(H166,H166+$G166,0),70)</f>
        <v>0</v>
      </c>
      <c r="J166" s="48">
        <f>VLOOKUP($B166,CLASS!$B$2:$R$362,9,FALSE)</f>
        <v>0</v>
      </c>
      <c r="K166" s="53">
        <f>IF(IF(J166,J166+$G166,0)&lt;=70,IF(J166,J166+$G166,0),70)</f>
        <v>0</v>
      </c>
      <c r="L166" s="48">
        <f>VLOOKUP($B166,CLASS!$B$2:$R$362,11,FALSE)</f>
        <v>0</v>
      </c>
      <c r="M166" s="53">
        <f>IF(IF(L166,L166+$G166,0)&lt;=70,IF(L166,L166+$G166,0),70)</f>
        <v>0</v>
      </c>
      <c r="N166" s="48">
        <f>VLOOKUP($B166,CLASS!$B$2:$R$362,13,FALSE)</f>
        <v>0</v>
      </c>
      <c r="O166" s="53">
        <f>IF(IF(N166,N166+$G166,0)&lt;=70,IF(N166,N166+$G166,0),70)</f>
        <v>0</v>
      </c>
      <c r="P166" s="48">
        <f>VLOOKUP($B166,CLASS!$B$2:$R$362,15,FALSE)</f>
        <v>0</v>
      </c>
      <c r="Q166" s="53">
        <f>IF(IF(P166,P166+$G166,0)&lt;=70,IF(P166,P166+$G166,0),70)</f>
        <v>0</v>
      </c>
      <c r="R166" s="53">
        <f>I166+K166+M166+O166+Q166</f>
        <v>0</v>
      </c>
      <c r="S166" s="48"/>
    </row>
    <row r="167" spans="1:19" ht="15">
      <c r="A167" s="56" t="s">
        <v>127</v>
      </c>
      <c r="B167" s="56">
        <v>99</v>
      </c>
      <c r="C167" s="50" t="s">
        <v>198</v>
      </c>
      <c r="D167" s="48" t="s">
        <v>108</v>
      </c>
      <c r="E167" s="48" t="s">
        <v>219</v>
      </c>
      <c r="F167" s="50" t="s">
        <v>308</v>
      </c>
      <c r="G167" s="48">
        <v>10</v>
      </c>
      <c r="H167" s="48">
        <f>VLOOKUP($B167,CLASS!$B$2:$R$362,7,FALSE)</f>
        <v>0</v>
      </c>
      <c r="I167" s="53">
        <f>IF(IF(H167,H167+$G167,0)&lt;=70,IF(H167,H167+$G167,0),70)</f>
        <v>0</v>
      </c>
      <c r="J167" s="48">
        <f>VLOOKUP($B167,CLASS!$B$2:$R$362,9,FALSE)</f>
        <v>0</v>
      </c>
      <c r="K167" s="53">
        <f>IF(IF(J167,J167+$G167,0)&lt;=70,IF(J167,J167+$G167,0),70)</f>
        <v>0</v>
      </c>
      <c r="L167" s="48">
        <f>VLOOKUP($B167,CLASS!$B$2:$R$362,11,FALSE)</f>
        <v>0</v>
      </c>
      <c r="M167" s="53">
        <f>IF(IF(L167,L167+$G167,0)&lt;=70,IF(L167,L167+$G167,0),70)</f>
        <v>0</v>
      </c>
      <c r="N167" s="48">
        <f>VLOOKUP($B167,CLASS!$B$2:$R$362,13,FALSE)</f>
        <v>0</v>
      </c>
      <c r="O167" s="53">
        <f>IF(IF(N167,N167+$G167,0)&lt;=70,IF(N167,N167+$G167,0),70)</f>
        <v>0</v>
      </c>
      <c r="P167" s="48">
        <f>VLOOKUP($B167,CLASS!$B$2:$R$362,15,FALSE)</f>
        <v>0</v>
      </c>
      <c r="Q167" s="53">
        <f>IF(IF(P167,P167+$G167,0)&lt;=70,IF(P167,P167+$G167,0),70)</f>
        <v>0</v>
      </c>
      <c r="R167" s="53">
        <f>I167+K167+M167+O167+Q167</f>
        <v>0</v>
      </c>
      <c r="S167" s="48"/>
    </row>
    <row r="168" spans="1:19" ht="15">
      <c r="A168" s="56" t="s">
        <v>226</v>
      </c>
      <c r="B168" s="56">
        <v>103</v>
      </c>
      <c r="C168" s="55" t="s">
        <v>160</v>
      </c>
      <c r="D168" s="48" t="s">
        <v>110</v>
      </c>
      <c r="E168" s="48" t="s">
        <v>219</v>
      </c>
      <c r="F168" s="50" t="s">
        <v>308</v>
      </c>
      <c r="G168" s="48">
        <v>10</v>
      </c>
      <c r="H168" s="48">
        <f>VLOOKUP($B168,CLASS!$B$2:$R$362,7,FALSE)</f>
        <v>0</v>
      </c>
      <c r="I168" s="53">
        <f>IF(IF(H168,H168+$G168,0)&lt;=70,IF(H168,H168+$G168,0),70)</f>
        <v>0</v>
      </c>
      <c r="J168" s="48">
        <f>VLOOKUP($B168,CLASS!$B$2:$R$362,9,FALSE)</f>
        <v>0</v>
      </c>
      <c r="K168" s="53">
        <f>IF(IF(J168,J168+$G168,0)&lt;=70,IF(J168,J168+$G168,0),70)</f>
        <v>0</v>
      </c>
      <c r="L168" s="48">
        <f>VLOOKUP($B168,CLASS!$B$2:$R$362,11,FALSE)</f>
        <v>0</v>
      </c>
      <c r="M168" s="53">
        <f>IF(IF(L168,L168+$G168,0)&lt;=70,IF(L168,L168+$G168,0),70)</f>
        <v>0</v>
      </c>
      <c r="N168" s="48">
        <f>VLOOKUP($B168,CLASS!$B$2:$R$362,13,FALSE)</f>
        <v>0</v>
      </c>
      <c r="O168" s="53">
        <f>IF(IF(N168,N168+$G168,0)&lt;=70,IF(N168,N168+$G168,0),70)</f>
        <v>0</v>
      </c>
      <c r="P168" s="48">
        <f>VLOOKUP($B168,CLASS!$B$2:$R$362,15,FALSE)</f>
        <v>0</v>
      </c>
      <c r="Q168" s="53">
        <f>IF(IF(P168,P168+$G168,0)&lt;=70,IF(P168,P168+$G168,0),70)</f>
        <v>0</v>
      </c>
      <c r="R168" s="53">
        <f>I168+K168+M168+O168+Q168</f>
        <v>0</v>
      </c>
      <c r="S168" s="48"/>
    </row>
    <row r="169" spans="1:19" ht="15">
      <c r="A169" s="56" t="s">
        <v>128</v>
      </c>
      <c r="B169" s="56">
        <v>104</v>
      </c>
      <c r="C169" s="50" t="s">
        <v>201</v>
      </c>
      <c r="D169" s="48" t="s">
        <v>21</v>
      </c>
      <c r="E169" s="48" t="s">
        <v>219</v>
      </c>
      <c r="F169" s="50" t="s">
        <v>308</v>
      </c>
      <c r="G169" s="48">
        <v>10</v>
      </c>
      <c r="H169" s="48">
        <f>VLOOKUP($B169,CLASS!$B$2:$R$362,7,FALSE)</f>
        <v>0</v>
      </c>
      <c r="I169" s="53">
        <f>IF(IF(H169,H169+$G169,0)&lt;=70,IF(H169,H169+$G169,0),70)</f>
        <v>0</v>
      </c>
      <c r="J169" s="48">
        <f>VLOOKUP($B169,CLASS!$B$2:$R$362,9,FALSE)</f>
        <v>0</v>
      </c>
      <c r="K169" s="53">
        <f>IF(IF(J169,J169+$G169,0)&lt;=70,IF(J169,J169+$G169,0),70)</f>
        <v>0</v>
      </c>
      <c r="L169" s="48">
        <f>VLOOKUP($B169,CLASS!$B$2:$R$362,11,FALSE)</f>
        <v>0</v>
      </c>
      <c r="M169" s="53">
        <f>IF(IF(L169,L169+$G169,0)&lt;=70,IF(L169,L169+$G169,0),70)</f>
        <v>0</v>
      </c>
      <c r="N169" s="48">
        <f>VLOOKUP($B169,CLASS!$B$2:$R$362,13,FALSE)</f>
        <v>0</v>
      </c>
      <c r="O169" s="53">
        <f>IF(IF(N169,N169+$G169,0)&lt;=70,IF(N169,N169+$G169,0),70)</f>
        <v>0</v>
      </c>
      <c r="P169" s="48">
        <f>VLOOKUP($B169,CLASS!$B$2:$R$362,15,FALSE)</f>
        <v>0</v>
      </c>
      <c r="Q169" s="53">
        <f>IF(IF(P169,P169+$G169,0)&lt;=70,IF(P169,P169+$G169,0),70)</f>
        <v>0</v>
      </c>
      <c r="R169" s="53">
        <f>I169+K169+M169+O169+Q169</f>
        <v>0</v>
      </c>
      <c r="S169" s="48"/>
    </row>
    <row r="170" spans="1:19" ht="15">
      <c r="A170" s="56" t="s">
        <v>226</v>
      </c>
      <c r="B170" s="56">
        <v>105</v>
      </c>
      <c r="C170" s="55" t="s">
        <v>185</v>
      </c>
      <c r="D170" s="48" t="s">
        <v>33</v>
      </c>
      <c r="E170" s="48" t="s">
        <v>219</v>
      </c>
      <c r="F170" s="50" t="s">
        <v>308</v>
      </c>
      <c r="G170" s="48">
        <v>10</v>
      </c>
      <c r="H170" s="48">
        <f>VLOOKUP($B170,CLASS!$B$2:$R$362,7,FALSE)</f>
        <v>0</v>
      </c>
      <c r="I170" s="53">
        <f>IF(IF(H170,H170+$G170,0)&lt;=70,IF(H170,H170+$G170,0),70)</f>
        <v>0</v>
      </c>
      <c r="J170" s="48">
        <f>VLOOKUP($B170,CLASS!$B$2:$R$362,9,FALSE)</f>
        <v>0</v>
      </c>
      <c r="K170" s="53">
        <f>IF(IF(J170,J170+$G170,0)&lt;=70,IF(J170,J170+$G170,0),70)</f>
        <v>0</v>
      </c>
      <c r="L170" s="48">
        <f>VLOOKUP($B170,CLASS!$B$2:$R$362,11,FALSE)</f>
        <v>0</v>
      </c>
      <c r="M170" s="53">
        <f>IF(IF(L170,L170+$G170,0)&lt;=70,IF(L170,L170+$G170,0),70)</f>
        <v>0</v>
      </c>
      <c r="N170" s="48">
        <f>VLOOKUP($B170,CLASS!$B$2:$R$362,13,FALSE)</f>
        <v>0</v>
      </c>
      <c r="O170" s="53">
        <f>IF(IF(N170,N170+$G170,0)&lt;=70,IF(N170,N170+$G170,0),70)</f>
        <v>0</v>
      </c>
      <c r="P170" s="48">
        <f>VLOOKUP($B170,CLASS!$B$2:$R$362,15,FALSE)</f>
        <v>0</v>
      </c>
      <c r="Q170" s="53">
        <f>IF(IF(P170,P170+$G170,0)&lt;=70,IF(P170,P170+$G170,0),70)</f>
        <v>0</v>
      </c>
      <c r="R170" s="53">
        <f>I170+K170+M170+O170+Q170</f>
        <v>0</v>
      </c>
      <c r="S170" s="48"/>
    </row>
    <row r="171" spans="1:19" ht="15">
      <c r="A171" s="56" t="s">
        <v>226</v>
      </c>
      <c r="B171" s="56">
        <v>106</v>
      </c>
      <c r="C171" s="55" t="s">
        <v>202</v>
      </c>
      <c r="D171" s="48" t="s">
        <v>111</v>
      </c>
      <c r="E171" s="48" t="s">
        <v>219</v>
      </c>
      <c r="F171" s="50" t="s">
        <v>308</v>
      </c>
      <c r="G171" s="48">
        <v>10</v>
      </c>
      <c r="H171" s="48">
        <f>VLOOKUP($B171,CLASS!$B$2:$R$362,7,FALSE)</f>
        <v>0</v>
      </c>
      <c r="I171" s="53">
        <f>IF(IF(H171,H171+$G171,0)&lt;=70,IF(H171,H171+$G171,0),70)</f>
        <v>0</v>
      </c>
      <c r="J171" s="48">
        <f>VLOOKUP($B171,CLASS!$B$2:$R$362,9,FALSE)</f>
        <v>0</v>
      </c>
      <c r="K171" s="53">
        <f>IF(IF(J171,J171+$G171,0)&lt;=70,IF(J171,J171+$G171,0),70)</f>
        <v>0</v>
      </c>
      <c r="L171" s="48">
        <f>VLOOKUP($B171,CLASS!$B$2:$R$362,11,FALSE)</f>
        <v>0</v>
      </c>
      <c r="M171" s="53">
        <f>IF(IF(L171,L171+$G171,0)&lt;=70,IF(L171,L171+$G171,0),70)</f>
        <v>0</v>
      </c>
      <c r="N171" s="48">
        <f>VLOOKUP($B171,CLASS!$B$2:$R$362,13,FALSE)</f>
        <v>0</v>
      </c>
      <c r="O171" s="53">
        <f>IF(IF(N171,N171+$G171,0)&lt;=70,IF(N171,N171+$G171,0),70)</f>
        <v>0</v>
      </c>
      <c r="P171" s="48">
        <f>VLOOKUP($B171,CLASS!$B$2:$R$362,15,FALSE)</f>
        <v>0</v>
      </c>
      <c r="Q171" s="53">
        <f>IF(IF(P171,P171+$G171,0)&lt;=70,IF(P171,P171+$G171,0),70)</f>
        <v>0</v>
      </c>
      <c r="R171" s="53">
        <f>I171+K171+M171+O171+Q171</f>
        <v>0</v>
      </c>
      <c r="S171" s="48"/>
    </row>
    <row r="172" spans="1:19" ht="15">
      <c r="A172" s="56" t="s">
        <v>126</v>
      </c>
      <c r="B172" s="56">
        <v>109</v>
      </c>
      <c r="C172" s="50" t="s">
        <v>205</v>
      </c>
      <c r="D172" s="48" t="s">
        <v>113</v>
      </c>
      <c r="E172" s="48" t="s">
        <v>219</v>
      </c>
      <c r="F172" s="50" t="s">
        <v>308</v>
      </c>
      <c r="G172" s="48">
        <v>10</v>
      </c>
      <c r="H172" s="48">
        <f>VLOOKUP($B172,CLASS!$B$2:$R$362,7,FALSE)</f>
        <v>0</v>
      </c>
      <c r="I172" s="53">
        <f>IF(IF(H172,H172+$G172,0)&lt;=70,IF(H172,H172+$G172,0),70)</f>
        <v>0</v>
      </c>
      <c r="J172" s="48">
        <f>VLOOKUP($B172,CLASS!$B$2:$R$362,9,FALSE)</f>
        <v>0</v>
      </c>
      <c r="K172" s="53">
        <f>IF(IF(J172,J172+$G172,0)&lt;=70,IF(J172,J172+$G172,0),70)</f>
        <v>0</v>
      </c>
      <c r="L172" s="48">
        <f>VLOOKUP($B172,CLASS!$B$2:$R$362,11,FALSE)</f>
        <v>0</v>
      </c>
      <c r="M172" s="53">
        <f>IF(IF(L172,L172+$G172,0)&lt;=70,IF(L172,L172+$G172,0),70)</f>
        <v>0</v>
      </c>
      <c r="N172" s="48">
        <f>VLOOKUP($B172,CLASS!$B$2:$R$362,13,FALSE)</f>
        <v>0</v>
      </c>
      <c r="O172" s="53">
        <f>IF(IF(N172,N172+$G172,0)&lt;=70,IF(N172,N172+$G172,0),70)</f>
        <v>0</v>
      </c>
      <c r="P172" s="48">
        <f>VLOOKUP($B172,CLASS!$B$2:$R$362,15,FALSE)</f>
        <v>0</v>
      </c>
      <c r="Q172" s="53">
        <f>IF(IF(P172,P172+$G172,0)&lt;=70,IF(P172,P172+$G172,0),70)</f>
        <v>0</v>
      </c>
      <c r="R172" s="53">
        <f>I172+K172+M172+O172+Q172</f>
        <v>0</v>
      </c>
      <c r="S172" s="48"/>
    </row>
    <row r="173" spans="1:19" ht="15">
      <c r="A173" s="56" t="s">
        <v>226</v>
      </c>
      <c r="B173" s="56">
        <v>111</v>
      </c>
      <c r="C173" s="55" t="s">
        <v>184</v>
      </c>
      <c r="D173" s="48" t="s">
        <v>114</v>
      </c>
      <c r="E173" s="48" t="s">
        <v>219</v>
      </c>
      <c r="F173" s="50" t="s">
        <v>308</v>
      </c>
      <c r="G173" s="48">
        <v>10</v>
      </c>
      <c r="H173" s="48">
        <f>VLOOKUP($B173,CLASS!$B$2:$R$362,7,FALSE)</f>
        <v>0</v>
      </c>
      <c r="I173" s="53">
        <f>IF(IF(H173,H173+$G173,0)&lt;=70,IF(H173,H173+$G173,0),70)</f>
        <v>0</v>
      </c>
      <c r="J173" s="48">
        <f>VLOOKUP($B173,CLASS!$B$2:$R$362,9,FALSE)</f>
        <v>0</v>
      </c>
      <c r="K173" s="53">
        <f>IF(IF(J173,J173+$G173,0)&lt;=70,IF(J173,J173+$G173,0),70)</f>
        <v>0</v>
      </c>
      <c r="L173" s="48">
        <f>VLOOKUP($B173,CLASS!$B$2:$R$362,11,FALSE)</f>
        <v>0</v>
      </c>
      <c r="M173" s="53">
        <f>IF(IF(L173,L173+$G173,0)&lt;=70,IF(L173,L173+$G173,0),70)</f>
        <v>0</v>
      </c>
      <c r="N173" s="48">
        <f>VLOOKUP($B173,CLASS!$B$2:$R$362,13,FALSE)</f>
        <v>0</v>
      </c>
      <c r="O173" s="53">
        <f>IF(IF(N173,N173+$G173,0)&lt;=70,IF(N173,N173+$G173,0),70)</f>
        <v>0</v>
      </c>
      <c r="P173" s="48">
        <f>VLOOKUP($B173,CLASS!$B$2:$R$362,15,FALSE)</f>
        <v>0</v>
      </c>
      <c r="Q173" s="53">
        <f>IF(IF(P173,P173+$G173,0)&lt;=70,IF(P173,P173+$G173,0),70)</f>
        <v>0</v>
      </c>
      <c r="R173" s="53">
        <f>I173+K173+M173+O173+Q173</f>
        <v>0</v>
      </c>
      <c r="S173" s="48"/>
    </row>
    <row r="174" spans="1:19" ht="15">
      <c r="A174" s="56" t="s">
        <v>127</v>
      </c>
      <c r="B174" s="56">
        <v>113</v>
      </c>
      <c r="C174" s="55" t="s">
        <v>206</v>
      </c>
      <c r="D174" s="48" t="s">
        <v>116</v>
      </c>
      <c r="E174" s="48" t="s">
        <v>219</v>
      </c>
      <c r="F174" s="50" t="s">
        <v>308</v>
      </c>
      <c r="G174" s="48">
        <v>10</v>
      </c>
      <c r="H174" s="48">
        <f>VLOOKUP($B174,CLASS!$B$2:$R$362,7,FALSE)</f>
        <v>0</v>
      </c>
      <c r="I174" s="53">
        <f>IF(IF(H174,H174+$G174,0)&lt;=70,IF(H174,H174+$G174,0),70)</f>
        <v>0</v>
      </c>
      <c r="J174" s="48">
        <f>VLOOKUP($B174,CLASS!$B$2:$R$362,9,FALSE)</f>
        <v>0</v>
      </c>
      <c r="K174" s="53">
        <f>IF(IF(J174,J174+$G174,0)&lt;=70,IF(J174,J174+$G174,0),70)</f>
        <v>0</v>
      </c>
      <c r="L174" s="48">
        <f>VLOOKUP($B174,CLASS!$B$2:$R$362,11,FALSE)</f>
        <v>0</v>
      </c>
      <c r="M174" s="53">
        <f>IF(IF(L174,L174+$G174,0)&lt;=70,IF(L174,L174+$G174,0),70)</f>
        <v>0</v>
      </c>
      <c r="N174" s="48">
        <f>VLOOKUP($B174,CLASS!$B$2:$R$362,13,FALSE)</f>
        <v>0</v>
      </c>
      <c r="O174" s="53">
        <f>IF(IF(N174,N174+$G174,0)&lt;=70,IF(N174,N174+$G174,0),70)</f>
        <v>0</v>
      </c>
      <c r="P174" s="48">
        <f>VLOOKUP($B174,CLASS!$B$2:$R$362,15,FALSE)</f>
        <v>0</v>
      </c>
      <c r="Q174" s="53">
        <f>IF(IF(P174,P174+$G174,0)&lt;=70,IF(P174,P174+$G174,0),70)</f>
        <v>0</v>
      </c>
      <c r="R174" s="53">
        <f>I174+K174+M174+O174+Q174</f>
        <v>0</v>
      </c>
      <c r="S174" s="48"/>
    </row>
    <row r="175" spans="1:19" ht="15">
      <c r="A175" s="56" t="s">
        <v>127</v>
      </c>
      <c r="B175" s="56">
        <v>115</v>
      </c>
      <c r="C175" s="55" t="s">
        <v>208</v>
      </c>
      <c r="D175" s="48" t="s">
        <v>118</v>
      </c>
      <c r="E175" s="48" t="s">
        <v>219</v>
      </c>
      <c r="F175" s="50" t="s">
        <v>308</v>
      </c>
      <c r="G175" s="48">
        <v>10</v>
      </c>
      <c r="H175" s="48">
        <f>VLOOKUP($B175,CLASS!$B$2:$R$362,7,FALSE)</f>
        <v>0</v>
      </c>
      <c r="I175" s="53">
        <f>IF(IF(H175,H175+$G175,0)&lt;=70,IF(H175,H175+$G175,0),70)</f>
        <v>0</v>
      </c>
      <c r="J175" s="48">
        <f>VLOOKUP($B175,CLASS!$B$2:$R$362,9,FALSE)</f>
        <v>0</v>
      </c>
      <c r="K175" s="53">
        <f>IF(IF(J175,J175+$G175,0)&lt;=70,IF(J175,J175+$G175,0),70)</f>
        <v>0</v>
      </c>
      <c r="L175" s="48">
        <f>VLOOKUP($B175,CLASS!$B$2:$R$362,11,FALSE)</f>
        <v>0</v>
      </c>
      <c r="M175" s="53">
        <f>IF(IF(L175,L175+$G175,0)&lt;=70,IF(L175,L175+$G175,0),70)</f>
        <v>0</v>
      </c>
      <c r="N175" s="48">
        <f>VLOOKUP($B175,CLASS!$B$2:$R$362,13,FALSE)</f>
        <v>0</v>
      </c>
      <c r="O175" s="53">
        <f>IF(IF(N175,N175+$G175,0)&lt;=70,IF(N175,N175+$G175,0),70)</f>
        <v>0</v>
      </c>
      <c r="P175" s="48">
        <f>VLOOKUP($B175,CLASS!$B$2:$R$362,15,FALSE)</f>
        <v>0</v>
      </c>
      <c r="Q175" s="53">
        <f>IF(IF(P175,P175+$G175,0)&lt;=70,IF(P175,P175+$G175,0),70)</f>
        <v>0</v>
      </c>
      <c r="R175" s="53">
        <f>I175+K175+M175+O175+Q175</f>
        <v>0</v>
      </c>
      <c r="S175" s="48"/>
    </row>
    <row r="176" spans="1:19" ht="15">
      <c r="A176" s="56" t="s">
        <v>126</v>
      </c>
      <c r="B176" s="56">
        <v>118</v>
      </c>
      <c r="C176" s="50" t="s">
        <v>190</v>
      </c>
      <c r="D176" s="48" t="s">
        <v>121</v>
      </c>
      <c r="E176" s="48" t="s">
        <v>219</v>
      </c>
      <c r="F176" s="50" t="s">
        <v>308</v>
      </c>
      <c r="G176" s="48">
        <v>10</v>
      </c>
      <c r="H176" s="48">
        <f>VLOOKUP($B176,CLASS!$B$2:$R$362,7,FALSE)</f>
        <v>0</v>
      </c>
      <c r="I176" s="53">
        <f>IF(IF(H176,H176+$G176,0)&lt;=70,IF(H176,H176+$G176,0),70)</f>
        <v>0</v>
      </c>
      <c r="J176" s="48">
        <f>VLOOKUP($B176,CLASS!$B$2:$R$362,9,FALSE)</f>
        <v>0</v>
      </c>
      <c r="K176" s="53">
        <f>IF(IF(J176,J176+$G176,0)&lt;=70,IF(J176,J176+$G176,0),70)</f>
        <v>0</v>
      </c>
      <c r="L176" s="48">
        <f>VLOOKUP($B176,CLASS!$B$2:$R$362,11,FALSE)</f>
        <v>0</v>
      </c>
      <c r="M176" s="53">
        <f>IF(IF(L176,L176+$G176,0)&lt;=70,IF(L176,L176+$G176,0),70)</f>
        <v>0</v>
      </c>
      <c r="N176" s="48">
        <f>VLOOKUP($B176,CLASS!$B$2:$R$362,13,FALSE)</f>
        <v>0</v>
      </c>
      <c r="O176" s="53">
        <f>IF(IF(N176,N176+$G176,0)&lt;=70,IF(N176,N176+$G176,0),70)</f>
        <v>0</v>
      </c>
      <c r="P176" s="48">
        <f>VLOOKUP($B176,CLASS!$B$2:$R$362,15,FALSE)</f>
        <v>0</v>
      </c>
      <c r="Q176" s="53">
        <f>IF(IF(P176,P176+$G176,0)&lt;=70,IF(P176,P176+$G176,0),70)</f>
        <v>0</v>
      </c>
      <c r="R176" s="53">
        <f>I176+K176+M176+O176+Q176</f>
        <v>0</v>
      </c>
      <c r="S176" s="48"/>
    </row>
    <row r="177" spans="1:19" ht="15">
      <c r="A177" s="56" t="s">
        <v>226</v>
      </c>
      <c r="B177" s="56">
        <v>119</v>
      </c>
      <c r="C177" s="55" t="s">
        <v>209</v>
      </c>
      <c r="D177" s="48" t="s">
        <v>122</v>
      </c>
      <c r="E177" s="48" t="s">
        <v>219</v>
      </c>
      <c r="F177" s="50" t="s">
        <v>308</v>
      </c>
      <c r="G177" s="48">
        <v>10</v>
      </c>
      <c r="H177" s="48">
        <f>VLOOKUP($B177,CLASS!$B$2:$R$362,7,FALSE)</f>
        <v>0</v>
      </c>
      <c r="I177" s="53">
        <f>IF(IF(H177,H177+$G177,0)&lt;=70,IF(H177,H177+$G177,0),70)</f>
        <v>0</v>
      </c>
      <c r="J177" s="48">
        <f>VLOOKUP($B177,CLASS!$B$2:$R$362,9,FALSE)</f>
        <v>0</v>
      </c>
      <c r="K177" s="53">
        <f>IF(IF(J177,J177+$G177,0)&lt;=70,IF(J177,J177+$G177,0),70)</f>
        <v>0</v>
      </c>
      <c r="L177" s="48">
        <f>VLOOKUP($B177,CLASS!$B$2:$R$362,11,FALSE)</f>
        <v>0</v>
      </c>
      <c r="M177" s="53">
        <f>IF(IF(L177,L177+$G177,0)&lt;=70,IF(L177,L177+$G177,0),70)</f>
        <v>0</v>
      </c>
      <c r="N177" s="48">
        <f>VLOOKUP($B177,CLASS!$B$2:$R$362,13,FALSE)</f>
        <v>0</v>
      </c>
      <c r="O177" s="53">
        <f>IF(IF(N177,N177+$G177,0)&lt;=70,IF(N177,N177+$G177,0),70)</f>
        <v>0</v>
      </c>
      <c r="P177" s="48">
        <f>VLOOKUP($B177,CLASS!$B$2:$R$362,15,FALSE)</f>
        <v>0</v>
      </c>
      <c r="Q177" s="53">
        <f>IF(IF(P177,P177+$G177,0)&lt;=70,IF(P177,P177+$G177,0),70)</f>
        <v>0</v>
      </c>
      <c r="R177" s="53">
        <f>I177+K177+M177+O177+Q177</f>
        <v>0</v>
      </c>
      <c r="S177" s="48"/>
    </row>
    <row r="178" spans="1:19" ht="15">
      <c r="A178" s="56" t="s">
        <v>126</v>
      </c>
      <c r="B178" s="56">
        <v>125</v>
      </c>
      <c r="C178" s="55" t="s">
        <v>213</v>
      </c>
      <c r="D178" s="48" t="s">
        <v>124</v>
      </c>
      <c r="E178" s="48" t="s">
        <v>219</v>
      </c>
      <c r="F178" s="50" t="s">
        <v>308</v>
      </c>
      <c r="G178" s="48">
        <v>10</v>
      </c>
      <c r="H178" s="48">
        <f>VLOOKUP($B178,CLASS!$B$2:$R$362,7,FALSE)</f>
        <v>0</v>
      </c>
      <c r="I178" s="53">
        <f>IF(IF(H178,H178+$G178,0)&lt;=70,IF(H178,H178+$G178,0),70)</f>
        <v>0</v>
      </c>
      <c r="J178" s="48">
        <f>VLOOKUP($B178,CLASS!$B$2:$R$362,9,FALSE)</f>
        <v>0</v>
      </c>
      <c r="K178" s="53">
        <f>IF(IF(J178,J178+$G178,0)&lt;=70,IF(J178,J178+$G178,0),70)</f>
        <v>0</v>
      </c>
      <c r="L178" s="48">
        <f>VLOOKUP($B178,CLASS!$B$2:$R$362,11,FALSE)</f>
        <v>0</v>
      </c>
      <c r="M178" s="53">
        <f>IF(IF(L178,L178+$G178,0)&lt;=70,IF(L178,L178+$G178,0),70)</f>
        <v>0</v>
      </c>
      <c r="N178" s="48">
        <f>VLOOKUP($B178,CLASS!$B$2:$R$362,13,FALSE)</f>
        <v>0</v>
      </c>
      <c r="O178" s="53">
        <f>IF(IF(N178,N178+$G178,0)&lt;=70,IF(N178,N178+$G178,0),70)</f>
        <v>0</v>
      </c>
      <c r="P178" s="48">
        <f>VLOOKUP($B178,CLASS!$B$2:$R$362,15,FALSE)</f>
        <v>0</v>
      </c>
      <c r="Q178" s="53">
        <f>IF(IF(P178,P178+$G178,0)&lt;=70,IF(P178,P178+$G178,0),70)</f>
        <v>0</v>
      </c>
      <c r="R178" s="53">
        <f>I178+K178+M178+O178+Q178</f>
        <v>0</v>
      </c>
      <c r="S178" s="48"/>
    </row>
    <row r="179" spans="1:19" ht="15">
      <c r="A179" s="56" t="s">
        <v>126</v>
      </c>
      <c r="B179" s="56">
        <v>127</v>
      </c>
      <c r="C179" s="50" t="s">
        <v>215</v>
      </c>
      <c r="D179" s="48" t="s">
        <v>104</v>
      </c>
      <c r="E179" s="48" t="s">
        <v>219</v>
      </c>
      <c r="F179" s="50" t="s">
        <v>308</v>
      </c>
      <c r="G179" s="48">
        <v>10</v>
      </c>
      <c r="H179" s="48">
        <f>VLOOKUP($B179,CLASS!$B$2:$R$362,7,FALSE)</f>
        <v>0</v>
      </c>
      <c r="I179" s="53">
        <f>IF(IF(H179,H179+$G179,0)&lt;=70,IF(H179,H179+$G179,0),70)</f>
        <v>0</v>
      </c>
      <c r="J179" s="48">
        <f>VLOOKUP($B179,CLASS!$B$2:$R$362,9,FALSE)</f>
        <v>0</v>
      </c>
      <c r="K179" s="53">
        <f>IF(IF(J179,J179+$G179,0)&lt;=70,IF(J179,J179+$G179,0),70)</f>
        <v>0</v>
      </c>
      <c r="L179" s="48">
        <f>VLOOKUP($B179,CLASS!$B$2:$R$362,11,FALSE)</f>
        <v>0</v>
      </c>
      <c r="M179" s="53">
        <f>IF(IF(L179,L179+$G179,0)&lt;=70,IF(L179,L179+$G179,0),70)</f>
        <v>0</v>
      </c>
      <c r="N179" s="48">
        <f>VLOOKUP($B179,CLASS!$B$2:$R$362,13,FALSE)</f>
        <v>0</v>
      </c>
      <c r="O179" s="53">
        <f>IF(IF(N179,N179+$G179,0)&lt;=70,IF(N179,N179+$G179,0),70)</f>
        <v>0</v>
      </c>
      <c r="P179" s="48">
        <f>VLOOKUP($B179,CLASS!$B$2:$R$362,15,FALSE)</f>
        <v>0</v>
      </c>
      <c r="Q179" s="53">
        <f>IF(IF(P179,P179+$G179,0)&lt;=70,IF(P179,P179+$G179,0),70)</f>
        <v>0</v>
      </c>
      <c r="R179" s="53">
        <f>I179+K179+M179+O179+Q179</f>
        <v>0</v>
      </c>
      <c r="S179" s="48"/>
    </row>
    <row r="180" spans="1:18" ht="15">
      <c r="A180" s="56" t="s">
        <v>126</v>
      </c>
      <c r="B180" s="56">
        <v>128</v>
      </c>
      <c r="C180" s="55" t="s">
        <v>167</v>
      </c>
      <c r="D180" s="48" t="s">
        <v>125</v>
      </c>
      <c r="E180" s="48" t="s">
        <v>219</v>
      </c>
      <c r="F180" s="50" t="s">
        <v>308</v>
      </c>
      <c r="G180" s="48">
        <v>10</v>
      </c>
      <c r="H180" s="48">
        <f>VLOOKUP($B180,CLASS!$B$2:$R$362,7,FALSE)</f>
        <v>0</v>
      </c>
      <c r="I180" s="53">
        <f>IF(IF(H180,H180+$G180,0)&lt;=70,IF(H180,H180+$G180,0),70)</f>
        <v>0</v>
      </c>
      <c r="J180" s="48">
        <f>VLOOKUP($B180,CLASS!$B$2:$R$362,9,FALSE)</f>
        <v>0</v>
      </c>
      <c r="K180" s="53">
        <f>IF(IF(J180,J180+$G180,0)&lt;=70,IF(J180,J180+$G180,0),70)</f>
        <v>0</v>
      </c>
      <c r="L180" s="48">
        <f>VLOOKUP($B180,CLASS!$B$2:$R$362,11,FALSE)</f>
        <v>0</v>
      </c>
      <c r="M180" s="53">
        <f>IF(IF(L180,L180+$G180,0)&lt;=70,IF(L180,L180+$G180,0),70)</f>
        <v>0</v>
      </c>
      <c r="N180" s="48">
        <f>VLOOKUP($B180,CLASS!$B$2:$R$362,13,FALSE)</f>
        <v>0</v>
      </c>
      <c r="O180" s="53">
        <f>IF(IF(N180,N180+$G180,0)&lt;=70,IF(N180,N180+$G180,0),70)</f>
        <v>0</v>
      </c>
      <c r="P180" s="48">
        <f>VLOOKUP($B180,CLASS!$B$2:$R$362,15,FALSE)</f>
        <v>0</v>
      </c>
      <c r="Q180" s="53">
        <f>IF(IF(P180,P180+$G180,0)&lt;=70,IF(P180,P180+$G180,0),70)</f>
        <v>0</v>
      </c>
      <c r="R180" s="53">
        <f>I180+K180+M180+O180+Q180</f>
        <v>0</v>
      </c>
    </row>
    <row r="181" spans="1:19" ht="15">
      <c r="A181" s="56" t="s">
        <v>126</v>
      </c>
      <c r="B181" s="56">
        <v>41</v>
      </c>
      <c r="C181" s="55" t="s">
        <v>164</v>
      </c>
      <c r="D181" s="48" t="s">
        <v>68</v>
      </c>
      <c r="E181" s="48" t="s">
        <v>218</v>
      </c>
      <c r="F181" s="48" t="s">
        <v>311</v>
      </c>
      <c r="G181" s="48">
        <v>5</v>
      </c>
      <c r="H181" s="48">
        <f>VLOOKUP($B181,CLASS!$B$2:$R$362,7,FALSE)</f>
        <v>0</v>
      </c>
      <c r="I181" s="53">
        <f>IF(IF(H181,H181+$G181,0)&lt;=70,IF(H181,H181+$G181,0),70)</f>
        <v>0</v>
      </c>
      <c r="J181" s="48">
        <f>VLOOKUP($B181,CLASS!$B$2:$R$362,9,FALSE)</f>
        <v>0</v>
      </c>
      <c r="K181" s="53">
        <f>IF(IF(J181,J181+$G181,0)&lt;=70,IF(J181,J181+$G181,0),70)</f>
        <v>0</v>
      </c>
      <c r="L181" s="48">
        <f>VLOOKUP($B181,CLASS!$B$2:$R$362,11,FALSE)</f>
        <v>0</v>
      </c>
      <c r="M181" s="53">
        <f>IF(IF(L181,L181+$G181,0)&lt;=70,IF(L181,L181+$G181,0),70)</f>
        <v>0</v>
      </c>
      <c r="N181" s="48">
        <f>VLOOKUP($B181,CLASS!$B$2:$R$362,13,FALSE)</f>
        <v>0</v>
      </c>
      <c r="O181" s="53">
        <f>IF(IF(N181,N181+$G181,0)&lt;=70,IF(N181,N181+$G181,0),70)</f>
        <v>0</v>
      </c>
      <c r="P181" s="48">
        <f>VLOOKUP($B181,CLASS!$B$2:$R$362,15,FALSE)</f>
        <v>0</v>
      </c>
      <c r="Q181" s="53">
        <f>IF(IF(P181,P181+$G181,0)&lt;=70,IF(P181,P181+$G181,0),70)</f>
        <v>0</v>
      </c>
      <c r="R181" s="53">
        <f>I181+K181+M181+O181+Q181</f>
        <v>0</v>
      </c>
      <c r="S181" s="48"/>
    </row>
    <row r="182" spans="1:19" ht="15">
      <c r="A182" s="56" t="s">
        <v>128</v>
      </c>
      <c r="B182" s="56">
        <v>80</v>
      </c>
      <c r="C182" s="50" t="s">
        <v>193</v>
      </c>
      <c r="D182" s="48" t="s">
        <v>95</v>
      </c>
      <c r="E182" s="48" t="s">
        <v>219</v>
      </c>
      <c r="F182" s="48" t="s">
        <v>311</v>
      </c>
      <c r="G182" s="48">
        <v>10</v>
      </c>
      <c r="H182" s="48">
        <f>VLOOKUP($B182,CLASS!$B$2:$R$362,7,FALSE)</f>
        <v>0</v>
      </c>
      <c r="I182" s="53">
        <f>IF(IF(H182,H182+$G182,0)&lt;=70,IF(H182,H182+$G182,0),70)</f>
        <v>0</v>
      </c>
      <c r="J182" s="48">
        <f>VLOOKUP($B182,CLASS!$B$2:$R$362,9,FALSE)</f>
        <v>0</v>
      </c>
      <c r="K182" s="53">
        <f>IF(IF(J182,J182+$G182,0)&lt;=70,IF(J182,J182+$G182,0),70)</f>
        <v>0</v>
      </c>
      <c r="L182" s="48">
        <f>VLOOKUP($B182,CLASS!$B$2:$R$362,11,FALSE)</f>
        <v>0</v>
      </c>
      <c r="M182" s="53">
        <f>IF(IF(L182,L182+$G182,0)&lt;=70,IF(L182,L182+$G182,0),70)</f>
        <v>0</v>
      </c>
      <c r="N182" s="48">
        <f>VLOOKUP($B182,CLASS!$B$2:$R$362,13,FALSE)</f>
        <v>0</v>
      </c>
      <c r="O182" s="53">
        <f>IF(IF(N182,N182+$G182,0)&lt;=70,IF(N182,N182+$G182,0),70)</f>
        <v>0</v>
      </c>
      <c r="P182" s="48">
        <f>VLOOKUP($B182,CLASS!$B$2:$R$362,15,FALSE)</f>
        <v>0</v>
      </c>
      <c r="Q182" s="53">
        <f>IF(IF(P182,P182+$G182,0)&lt;=70,IF(P182,P182+$G182,0),70)</f>
        <v>0</v>
      </c>
      <c r="R182" s="53">
        <f>I182+K182+M182+O182+Q182</f>
        <v>0</v>
      </c>
      <c r="S182" s="48"/>
    </row>
    <row r="183" spans="1:18" ht="15">
      <c r="A183" s="56" t="s">
        <v>126</v>
      </c>
      <c r="B183" s="56">
        <v>101</v>
      </c>
      <c r="C183" s="55" t="s">
        <v>199</v>
      </c>
      <c r="D183" s="48" t="s">
        <v>38</v>
      </c>
      <c r="E183" s="48" t="s">
        <v>219</v>
      </c>
      <c r="F183" s="50" t="s">
        <v>311</v>
      </c>
      <c r="G183" s="48">
        <v>10</v>
      </c>
      <c r="H183" s="48">
        <f>VLOOKUP($B183,CLASS!$B$2:$R$362,7,FALSE)</f>
        <v>0</v>
      </c>
      <c r="I183" s="53">
        <f>IF(IF(H183,H183+$G183,0)&lt;=70,IF(H183,H183+$G183,0),70)</f>
        <v>0</v>
      </c>
      <c r="J183" s="48">
        <f>VLOOKUP($B183,CLASS!$B$2:$R$362,9,FALSE)</f>
        <v>0</v>
      </c>
      <c r="K183" s="53">
        <f>IF(IF(J183,J183+$G183,0)&lt;=70,IF(J183,J183+$G183,0),70)</f>
        <v>0</v>
      </c>
      <c r="L183" s="48">
        <f>VLOOKUP($B183,CLASS!$B$2:$R$362,11,FALSE)</f>
        <v>0</v>
      </c>
      <c r="M183" s="53">
        <f>IF(IF(L183,L183+$G183,0)&lt;=70,IF(L183,L183+$G183,0),70)</f>
        <v>0</v>
      </c>
      <c r="N183" s="48">
        <f>VLOOKUP($B183,CLASS!$B$2:$R$362,13,FALSE)</f>
        <v>0</v>
      </c>
      <c r="O183" s="53">
        <f>IF(IF(N183,N183+$G183,0)&lt;=70,IF(N183,N183+$G183,0),70)</f>
        <v>0</v>
      </c>
      <c r="P183" s="48">
        <f>VLOOKUP($B183,CLASS!$B$2:$R$362,15,FALSE)</f>
        <v>0</v>
      </c>
      <c r="Q183" s="53">
        <f>IF(IF(P183,P183+$G183,0)&lt;=70,IF(P183,P183+$G183,0),70)</f>
        <v>0</v>
      </c>
      <c r="R183" s="53">
        <f>I183+K183+M183+O183+Q183</f>
        <v>0</v>
      </c>
    </row>
    <row r="184" spans="1:18" ht="15">
      <c r="A184" s="56" t="s">
        <v>126</v>
      </c>
      <c r="B184" s="56">
        <v>121</v>
      </c>
      <c r="C184" s="55" t="s">
        <v>210</v>
      </c>
      <c r="D184" s="48" t="s">
        <v>123</v>
      </c>
      <c r="E184" s="48" t="s">
        <v>219</v>
      </c>
      <c r="F184" s="50" t="s">
        <v>311</v>
      </c>
      <c r="G184" s="48">
        <v>10</v>
      </c>
      <c r="H184" s="48">
        <f>VLOOKUP($B184,CLASS!$B$2:$R$362,7,FALSE)</f>
        <v>0</v>
      </c>
      <c r="I184" s="53">
        <f>IF(IF(H184,H184+$G184,0)&lt;=70,IF(H184,H184+$G184,0),70)</f>
        <v>0</v>
      </c>
      <c r="J184" s="48">
        <f>VLOOKUP($B184,CLASS!$B$2:$R$362,9,FALSE)</f>
        <v>0</v>
      </c>
      <c r="K184" s="53">
        <f>IF(IF(J184,J184+$G184,0)&lt;=70,IF(J184,J184+$G184,0),70)</f>
        <v>0</v>
      </c>
      <c r="L184" s="48">
        <f>VLOOKUP($B184,CLASS!$B$2:$R$362,11,FALSE)</f>
        <v>0</v>
      </c>
      <c r="M184" s="53">
        <f>IF(IF(L184,L184+$G184,0)&lt;=70,IF(L184,L184+$G184,0),70)</f>
        <v>0</v>
      </c>
      <c r="N184" s="48">
        <f>VLOOKUP($B184,CLASS!$B$2:$R$362,13,FALSE)</f>
        <v>0</v>
      </c>
      <c r="O184" s="53">
        <f>IF(IF(N184,N184+$G184,0)&lt;=70,IF(N184,N184+$G184,0),70)</f>
        <v>0</v>
      </c>
      <c r="P184" s="48">
        <f>VLOOKUP($B184,CLASS!$B$2:$R$362,15,FALSE)</f>
        <v>0</v>
      </c>
      <c r="Q184" s="53">
        <f>IF(IF(P184,P184+$G184,0)&lt;=70,IF(P184,P184+$G184,0),70)</f>
        <v>0</v>
      </c>
      <c r="R184" s="53">
        <f>I184+K184+M184+O184+Q184</f>
        <v>0</v>
      </c>
    </row>
    <row r="185" spans="1:19" ht="15">
      <c r="A185" s="56" t="s">
        <v>126</v>
      </c>
      <c r="B185" s="56">
        <v>124</v>
      </c>
      <c r="C185" s="55" t="s">
        <v>212</v>
      </c>
      <c r="D185" s="48" t="s">
        <v>101</v>
      </c>
      <c r="E185" s="48" t="s">
        <v>219</v>
      </c>
      <c r="F185" s="50" t="s">
        <v>311</v>
      </c>
      <c r="G185" s="48">
        <v>10</v>
      </c>
      <c r="H185" s="48">
        <f>VLOOKUP($B185,CLASS!$B$2:$R$362,7,FALSE)</f>
        <v>0</v>
      </c>
      <c r="I185" s="53">
        <f>IF(IF(H185,H185+$G185,0)&lt;=70,IF(H185,H185+$G185,0),70)</f>
        <v>0</v>
      </c>
      <c r="J185" s="48">
        <f>VLOOKUP($B185,CLASS!$B$2:$R$362,9,FALSE)</f>
        <v>0</v>
      </c>
      <c r="K185" s="53">
        <f>IF(IF(J185,J185+$G185,0)&lt;=70,IF(J185,J185+$G185,0),70)</f>
        <v>0</v>
      </c>
      <c r="L185" s="48">
        <f>VLOOKUP($B185,CLASS!$B$2:$R$362,11,FALSE)</f>
        <v>0</v>
      </c>
      <c r="M185" s="53">
        <f>IF(IF(L185,L185+$G185,0)&lt;=70,IF(L185,L185+$G185,0),70)</f>
        <v>0</v>
      </c>
      <c r="N185" s="48">
        <f>VLOOKUP($B185,CLASS!$B$2:$R$362,13,FALSE)</f>
        <v>0</v>
      </c>
      <c r="O185" s="53">
        <f>IF(IF(N185,N185+$G185,0)&lt;=70,IF(N185,N185+$G185,0),70)</f>
        <v>0</v>
      </c>
      <c r="P185" s="48">
        <f>VLOOKUP($B185,CLASS!$B$2:$R$362,15,FALSE)</f>
        <v>0</v>
      </c>
      <c r="Q185" s="53">
        <f>IF(IF(P185,P185+$G185,0)&lt;=70,IF(P185,P185+$G185,0),70)</f>
        <v>0</v>
      </c>
      <c r="R185" s="53">
        <f>I185+K185+M185+O185+Q185</f>
        <v>0</v>
      </c>
      <c r="S185" s="48"/>
    </row>
    <row r="186" spans="1:18" ht="15">
      <c r="A186" s="56" t="s">
        <v>126</v>
      </c>
      <c r="B186" s="56">
        <v>126</v>
      </c>
      <c r="C186" s="50" t="s">
        <v>214</v>
      </c>
      <c r="D186" s="48" t="s">
        <v>59</v>
      </c>
      <c r="E186" s="48" t="s">
        <v>219</v>
      </c>
      <c r="F186" s="50" t="s">
        <v>311</v>
      </c>
      <c r="G186" s="48">
        <v>10</v>
      </c>
      <c r="H186" s="48">
        <f>VLOOKUP($B186,CLASS!$B$2:$R$362,7,FALSE)</f>
        <v>0</v>
      </c>
      <c r="I186" s="53">
        <f>IF(IF(H186,H186+$G186,0)&lt;=70,IF(H186,H186+$G186,0),70)</f>
        <v>0</v>
      </c>
      <c r="J186" s="48">
        <f>VLOOKUP($B186,CLASS!$B$2:$R$362,9,FALSE)</f>
        <v>0</v>
      </c>
      <c r="K186" s="53">
        <f>IF(IF(J186,J186+$G186,0)&lt;=70,IF(J186,J186+$G186,0),70)</f>
        <v>0</v>
      </c>
      <c r="L186" s="48">
        <f>VLOOKUP($B186,CLASS!$B$2:$R$362,11,FALSE)</f>
        <v>0</v>
      </c>
      <c r="M186" s="53">
        <f>IF(IF(L186,L186+$G186,0)&lt;=70,IF(L186,L186+$G186,0),70)</f>
        <v>0</v>
      </c>
      <c r="N186" s="48">
        <f>VLOOKUP($B186,CLASS!$B$2:$R$362,13,FALSE)</f>
        <v>0</v>
      </c>
      <c r="O186" s="53">
        <f>IF(IF(N186,N186+$G186,0)&lt;=70,IF(N186,N186+$G186,0),70)</f>
        <v>0</v>
      </c>
      <c r="P186" s="48">
        <f>VLOOKUP($B186,CLASS!$B$2:$R$362,15,FALSE)</f>
        <v>0</v>
      </c>
      <c r="Q186" s="53">
        <f>IF(IF(P186,P186+$G186,0)&lt;=70,IF(P186,P186+$G186,0),70)</f>
        <v>0</v>
      </c>
      <c r="R186" s="53">
        <f>I186+K186+M186+O186+Q186</f>
        <v>0</v>
      </c>
    </row>
    <row r="187" spans="1:19" ht="15">
      <c r="A187" s="56" t="s">
        <v>127</v>
      </c>
      <c r="B187" s="56">
        <v>129</v>
      </c>
      <c r="C187" s="55" t="s">
        <v>232</v>
      </c>
      <c r="D187" s="48" t="s">
        <v>233</v>
      </c>
      <c r="E187" s="48" t="s">
        <v>234</v>
      </c>
      <c r="F187" s="50" t="s">
        <v>311</v>
      </c>
      <c r="H187" s="48">
        <f>VLOOKUP($B187,CLASS!$B$2:$R$362,7,FALSE)</f>
        <v>0</v>
      </c>
      <c r="I187" s="53">
        <f>IF(IF(H187,H187+$G187,0)&lt;=70,IF(H187,H187+$G187,0),70)</f>
        <v>0</v>
      </c>
      <c r="J187" s="48">
        <f>VLOOKUP($B187,CLASS!$B$2:$R$362,9,FALSE)</f>
        <v>0</v>
      </c>
      <c r="K187" s="53">
        <f>IF(IF(J187,J187+$G187,0)&lt;=70,IF(J187,J187+$G187,0),70)</f>
        <v>0</v>
      </c>
      <c r="L187" s="48">
        <f>VLOOKUP($B187,CLASS!$B$2:$R$362,11,FALSE)</f>
        <v>0</v>
      </c>
      <c r="M187" s="53">
        <f>IF(IF(L187,L187+$G187,0)&lt;=70,IF(L187,L187+$G187,0),70)</f>
        <v>0</v>
      </c>
      <c r="N187" s="48">
        <f>VLOOKUP($B187,CLASS!$B$2:$R$362,13,FALSE)</f>
        <v>0</v>
      </c>
      <c r="O187" s="53">
        <f>IF(IF(N187,N187+$G187,0)&lt;=70,IF(N187,N187+$G187,0),70)</f>
        <v>0</v>
      </c>
      <c r="P187" s="48">
        <f>VLOOKUP($B187,CLASS!$B$2:$R$362,15,FALSE)</f>
        <v>0</v>
      </c>
      <c r="Q187" s="53">
        <f>IF(IF(P187,P187+$G187,0)&lt;=70,IF(P187,P187+$G187,0),70)</f>
        <v>0</v>
      </c>
      <c r="R187" s="53">
        <f>I187+K187+M187+O187+Q187</f>
        <v>0</v>
      </c>
      <c r="S187" s="48"/>
    </row>
    <row r="188" spans="1:19" ht="15">
      <c r="A188" s="56" t="s">
        <v>127</v>
      </c>
      <c r="B188" s="56">
        <v>14</v>
      </c>
      <c r="C188" s="55" t="s">
        <v>141</v>
      </c>
      <c r="D188" s="48" t="s">
        <v>50</v>
      </c>
      <c r="E188" s="48" t="s">
        <v>217</v>
      </c>
      <c r="F188" s="48" t="s">
        <v>309</v>
      </c>
      <c r="G188" s="48">
        <v>0</v>
      </c>
      <c r="H188" s="48">
        <f>VLOOKUP($B188,CLASS!$B$2:$R$362,7,FALSE)</f>
        <v>0</v>
      </c>
      <c r="I188" s="53">
        <f>IF(IF(H188,H188+$G188,0)&lt;=70,IF(H188,H188+$G188,0),70)</f>
        <v>0</v>
      </c>
      <c r="J188" s="48">
        <f>VLOOKUP($B188,CLASS!$B$2:$R$362,9,FALSE)</f>
        <v>0</v>
      </c>
      <c r="K188" s="53">
        <f>IF(IF(J188,J188+$G188,0)&lt;=70,IF(J188,J188+$G188,0),70)</f>
        <v>0</v>
      </c>
      <c r="L188" s="48">
        <f>VLOOKUP($B188,CLASS!$B$2:$R$362,11,FALSE)</f>
        <v>0</v>
      </c>
      <c r="M188" s="53">
        <f>IF(IF(L188,L188+$G188,0)&lt;=70,IF(L188,L188+$G188,0),70)</f>
        <v>0</v>
      </c>
      <c r="N188" s="48">
        <f>VLOOKUP($B188,CLASS!$B$2:$R$362,13,FALSE)</f>
        <v>0</v>
      </c>
      <c r="O188" s="53">
        <f>IF(IF(N188,N188+$G188,0)&lt;=70,IF(N188,N188+$G188,0),70)</f>
        <v>0</v>
      </c>
      <c r="P188" s="48">
        <f>VLOOKUP($B188,CLASS!$B$2:$R$362,15,FALSE)</f>
        <v>0</v>
      </c>
      <c r="Q188" s="53">
        <f>IF(IF(P188,P188+$G188,0)&lt;=70,IF(P188,P188+$G188,0),70)</f>
        <v>0</v>
      </c>
      <c r="R188" s="53">
        <f>I188+K188+M188+O188+Q188</f>
        <v>0</v>
      </c>
      <c r="S188" s="48"/>
    </row>
    <row r="189" spans="1:19" ht="15">
      <c r="A189" s="56" t="s">
        <v>127</v>
      </c>
      <c r="B189" s="56">
        <v>79</v>
      </c>
      <c r="C189" s="55" t="s">
        <v>192</v>
      </c>
      <c r="D189" s="48" t="s">
        <v>41</v>
      </c>
      <c r="E189" s="48" t="s">
        <v>219</v>
      </c>
      <c r="F189" s="48" t="s">
        <v>309</v>
      </c>
      <c r="G189" s="48">
        <v>10</v>
      </c>
      <c r="H189" s="48">
        <f>VLOOKUP($B189,CLASS!$B$2:$R$362,7,FALSE)</f>
        <v>0</v>
      </c>
      <c r="I189" s="53">
        <f>IF(IF(H189,H189+$G189,0)&lt;=70,IF(H189,H189+$G189,0),70)</f>
        <v>0</v>
      </c>
      <c r="J189" s="48">
        <f>VLOOKUP($B189,CLASS!$B$2:$R$362,9,FALSE)</f>
        <v>0</v>
      </c>
      <c r="K189" s="53">
        <f>IF(IF(J189,J189+$G189,0)&lt;=70,IF(J189,J189+$G189,0),70)</f>
        <v>0</v>
      </c>
      <c r="L189" s="48">
        <f>VLOOKUP($B189,CLASS!$B$2:$R$362,11,FALSE)</f>
        <v>0</v>
      </c>
      <c r="M189" s="53">
        <f>IF(IF(L189,L189+$G189,0)&lt;=70,IF(L189,L189+$G189,0),70)</f>
        <v>0</v>
      </c>
      <c r="N189" s="48">
        <f>VLOOKUP($B189,CLASS!$B$2:$R$362,13,FALSE)</f>
        <v>0</v>
      </c>
      <c r="O189" s="53">
        <f>IF(IF(N189,N189+$G189,0)&lt;=70,IF(N189,N189+$G189,0),70)</f>
        <v>0</v>
      </c>
      <c r="P189" s="48">
        <f>VLOOKUP($B189,CLASS!$B$2:$R$362,15,FALSE)</f>
        <v>0</v>
      </c>
      <c r="Q189" s="53">
        <f>IF(IF(P189,P189+$G189,0)&lt;=70,IF(P189,P189+$G189,0),70)</f>
        <v>0</v>
      </c>
      <c r="R189" s="53">
        <f>I189+K189+M189+O189+Q189</f>
        <v>0</v>
      </c>
      <c r="S189" s="48"/>
    </row>
    <row r="190" spans="1:18" ht="15">
      <c r="A190" s="56" t="s">
        <v>126</v>
      </c>
      <c r="B190" s="56">
        <v>38</v>
      </c>
      <c r="C190" s="55" t="s">
        <v>161</v>
      </c>
      <c r="D190" s="48" t="s">
        <v>65</v>
      </c>
      <c r="E190" s="48" t="s">
        <v>218</v>
      </c>
      <c r="F190" s="48" t="s">
        <v>310</v>
      </c>
      <c r="G190" s="48">
        <v>5</v>
      </c>
      <c r="H190" s="48">
        <f>VLOOKUP($B190,CLASS!$B$2:$R$362,7,FALSE)</f>
        <v>0</v>
      </c>
      <c r="I190" s="53">
        <f>IF(IF(H190,H190+$G190,0)&lt;=70,IF(H190,H190+$G190,0),70)</f>
        <v>0</v>
      </c>
      <c r="J190" s="48">
        <f>VLOOKUP($B190,CLASS!$B$2:$R$362,9,FALSE)</f>
        <v>0</v>
      </c>
      <c r="K190" s="53">
        <f>IF(IF(J190,J190+$G190,0)&lt;=70,IF(J190,J190+$G190,0),70)</f>
        <v>0</v>
      </c>
      <c r="L190" s="48">
        <f>VLOOKUP($B190,CLASS!$B$2:$R$362,11,FALSE)</f>
        <v>0</v>
      </c>
      <c r="M190" s="53">
        <f>IF(IF(L190,L190+$G190,0)&lt;=70,IF(L190,L190+$G190,0),70)</f>
        <v>0</v>
      </c>
      <c r="N190" s="48">
        <f>VLOOKUP($B190,CLASS!$B$2:$R$362,13,FALSE)</f>
        <v>0</v>
      </c>
      <c r="O190" s="53">
        <f>IF(IF(N190,N190+$G190,0)&lt;=70,IF(N190,N190+$G190,0),70)</f>
        <v>0</v>
      </c>
      <c r="P190" s="48">
        <f>VLOOKUP($B190,CLASS!$B$2:$R$362,15,FALSE)</f>
        <v>0</v>
      </c>
      <c r="Q190" s="53">
        <f>IF(IF(P190,P190+$G190,0)&lt;=70,IF(P190,P190+$G190,0),70)</f>
        <v>0</v>
      </c>
      <c r="R190" s="53">
        <f>I190+K190+M190+O190+Q190</f>
        <v>0</v>
      </c>
    </row>
    <row r="191" spans="1:19" ht="15">
      <c r="A191" s="56" t="s">
        <v>226</v>
      </c>
      <c r="B191" s="56">
        <v>108</v>
      </c>
      <c r="C191" s="50" t="s">
        <v>204</v>
      </c>
      <c r="D191" s="48" t="s">
        <v>111</v>
      </c>
      <c r="E191" s="48" t="s">
        <v>219</v>
      </c>
      <c r="F191" s="50" t="s">
        <v>254</v>
      </c>
      <c r="G191" s="48">
        <v>10</v>
      </c>
      <c r="H191" s="48">
        <f>VLOOKUP($B191,CLASS!$B$2:$R$362,7,FALSE)</f>
        <v>0</v>
      </c>
      <c r="I191" s="53">
        <f>IF(IF(H191,H191+$G191,0)&lt;=70,IF(H191,H191+$G191,0),70)</f>
        <v>0</v>
      </c>
      <c r="J191" s="48">
        <f>VLOOKUP($B191,CLASS!$B$2:$R$362,9,FALSE)</f>
        <v>0</v>
      </c>
      <c r="K191" s="53">
        <f>IF(IF(J191,J191+$G191,0)&lt;=70,IF(J191,J191+$G191,0),70)</f>
        <v>0</v>
      </c>
      <c r="L191" s="48">
        <f>VLOOKUP($B191,CLASS!$B$2:$R$362,11,FALSE)</f>
        <v>0</v>
      </c>
      <c r="M191" s="53">
        <f>IF(IF(L191,L191+$G191,0)&lt;=70,IF(L191,L191+$G191,0),70)</f>
        <v>0</v>
      </c>
      <c r="N191" s="48">
        <f>VLOOKUP($B191,CLASS!$B$2:$R$362,13,FALSE)</f>
        <v>0</v>
      </c>
      <c r="O191" s="53">
        <f>IF(IF(N191,N191+$G191,0)&lt;=70,IF(N191,N191+$G191,0),70)</f>
        <v>0</v>
      </c>
      <c r="P191" s="48">
        <f>VLOOKUP($B191,CLASS!$B$2:$R$362,15,FALSE)</f>
        <v>0</v>
      </c>
      <c r="Q191" s="53">
        <f>IF(IF(P191,P191+$G191,0)&lt;=70,IF(P191,P191+$G191,0),70)</f>
        <v>0</v>
      </c>
      <c r="R191" s="53">
        <f>I191+K191+M191+O191+Q191</f>
        <v>0</v>
      </c>
      <c r="S191" s="48"/>
    </row>
    <row r="192" spans="1:18" ht="15">
      <c r="A192" s="56"/>
      <c r="B192" s="56"/>
      <c r="C192" s="55"/>
      <c r="I192" s="53"/>
      <c r="K192" s="53"/>
      <c r="M192" s="53"/>
      <c r="N192" s="48"/>
      <c r="O192" s="53"/>
      <c r="P192" s="48"/>
      <c r="Q192" s="53"/>
      <c r="R192" s="53"/>
    </row>
    <row r="193" spans="1:19" ht="15">
      <c r="A193" s="56"/>
      <c r="B193" s="56"/>
      <c r="C193" s="55"/>
      <c r="I193" s="53"/>
      <c r="K193" s="53"/>
      <c r="M193" s="53"/>
      <c r="N193" s="48"/>
      <c r="O193" s="53"/>
      <c r="P193" s="48"/>
      <c r="Q193" s="53"/>
      <c r="R193" s="53"/>
      <c r="S193" s="48"/>
    </row>
    <row r="194" spans="1:18" ht="15">
      <c r="A194" s="56"/>
      <c r="B194" s="56"/>
      <c r="C194" s="50"/>
      <c r="I194" s="53"/>
      <c r="K194" s="53"/>
      <c r="M194" s="53"/>
      <c r="N194" s="48"/>
      <c r="O194" s="53"/>
      <c r="P194" s="48"/>
      <c r="Q194" s="53"/>
      <c r="R194" s="53"/>
    </row>
    <row r="195" spans="1:19" ht="15">
      <c r="A195" s="56"/>
      <c r="B195" s="56"/>
      <c r="C195" s="55"/>
      <c r="I195" s="53"/>
      <c r="K195" s="53"/>
      <c r="M195" s="53"/>
      <c r="N195" s="48"/>
      <c r="O195" s="53"/>
      <c r="P195" s="48"/>
      <c r="Q195" s="53"/>
      <c r="R195" s="53"/>
      <c r="S195" s="48"/>
    </row>
    <row r="196" spans="1:18" ht="15">
      <c r="A196" s="56"/>
      <c r="B196" s="56"/>
      <c r="C196" s="50"/>
      <c r="I196" s="53"/>
      <c r="K196" s="53"/>
      <c r="M196" s="53"/>
      <c r="N196" s="48"/>
      <c r="O196" s="53"/>
      <c r="P196" s="48"/>
      <c r="Q196" s="53"/>
      <c r="R196" s="53"/>
    </row>
    <row r="197" spans="1:19" ht="15">
      <c r="A197" s="56"/>
      <c r="B197" s="56"/>
      <c r="C197" s="55"/>
      <c r="I197" s="53"/>
      <c r="K197" s="53"/>
      <c r="M197" s="53"/>
      <c r="N197" s="48"/>
      <c r="O197" s="53"/>
      <c r="P197" s="48"/>
      <c r="Q197" s="53"/>
      <c r="R197" s="53"/>
      <c r="S197" s="48"/>
    </row>
    <row r="198" spans="1:19" ht="15">
      <c r="A198" s="56"/>
      <c r="B198" s="56"/>
      <c r="C198" s="55"/>
      <c r="I198" s="53"/>
      <c r="K198" s="53"/>
      <c r="M198" s="53"/>
      <c r="N198" s="48"/>
      <c r="O198" s="53"/>
      <c r="P198" s="48"/>
      <c r="Q198" s="53"/>
      <c r="R198" s="53"/>
      <c r="S198" s="48"/>
    </row>
    <row r="199" spans="1:18" ht="15">
      <c r="A199" s="56"/>
      <c r="B199" s="56"/>
      <c r="C199" s="55"/>
      <c r="I199" s="53"/>
      <c r="K199" s="53"/>
      <c r="M199" s="53"/>
      <c r="N199" s="48"/>
      <c r="O199" s="53"/>
      <c r="P199" s="48"/>
      <c r="Q199" s="53"/>
      <c r="R199" s="53"/>
    </row>
    <row r="200" spans="1:18" ht="15">
      <c r="A200" s="56"/>
      <c r="B200" s="56"/>
      <c r="C200" s="55"/>
      <c r="I200" s="53"/>
      <c r="K200" s="53"/>
      <c r="M200" s="53"/>
      <c r="N200" s="48"/>
      <c r="O200" s="53"/>
      <c r="P200" s="48"/>
      <c r="Q200" s="53"/>
      <c r="R200" s="53"/>
    </row>
    <row r="201" spans="1:19" ht="15">
      <c r="A201" s="56"/>
      <c r="B201" s="56"/>
      <c r="C201" s="55"/>
      <c r="I201" s="53"/>
      <c r="K201" s="53"/>
      <c r="M201" s="53"/>
      <c r="N201" s="48"/>
      <c r="O201" s="53"/>
      <c r="P201" s="48"/>
      <c r="Q201" s="53"/>
      <c r="R201" s="53"/>
      <c r="S201" s="48"/>
    </row>
    <row r="202" spans="1:19" ht="15">
      <c r="A202" s="56"/>
      <c r="B202" s="56"/>
      <c r="C202" s="55"/>
      <c r="I202" s="53"/>
      <c r="K202" s="53"/>
      <c r="M202" s="53"/>
      <c r="N202" s="48"/>
      <c r="O202" s="53"/>
      <c r="P202" s="48"/>
      <c r="Q202" s="53"/>
      <c r="R202" s="53"/>
      <c r="S202" s="48"/>
    </row>
    <row r="203" spans="1:19" ht="15">
      <c r="A203" s="56"/>
      <c r="B203" s="56"/>
      <c r="I203" s="53"/>
      <c r="K203" s="53"/>
      <c r="M203" s="53"/>
      <c r="N203" s="48"/>
      <c r="O203" s="53"/>
      <c r="P203" s="48"/>
      <c r="Q203" s="53"/>
      <c r="R203" s="53"/>
      <c r="S203" s="48"/>
    </row>
    <row r="204" spans="1:18" ht="15">
      <c r="A204" s="56"/>
      <c r="B204" s="56"/>
      <c r="C204" s="55"/>
      <c r="I204" s="53"/>
      <c r="K204" s="53"/>
      <c r="M204" s="53"/>
      <c r="N204" s="48"/>
      <c r="O204" s="53"/>
      <c r="P204" s="48"/>
      <c r="Q204" s="53"/>
      <c r="R204" s="53"/>
    </row>
    <row r="205" spans="1:19" ht="15">
      <c r="A205" s="56"/>
      <c r="B205" s="56"/>
      <c r="C205" s="55"/>
      <c r="I205" s="53"/>
      <c r="K205" s="53"/>
      <c r="M205" s="53"/>
      <c r="N205" s="48"/>
      <c r="O205" s="53"/>
      <c r="P205" s="48"/>
      <c r="Q205" s="53"/>
      <c r="R205" s="53"/>
      <c r="S205" s="48"/>
    </row>
    <row r="206" spans="1:19" ht="15">
      <c r="A206" s="56"/>
      <c r="B206" s="56"/>
      <c r="C206" s="55"/>
      <c r="I206" s="53"/>
      <c r="K206" s="53"/>
      <c r="M206" s="53"/>
      <c r="N206" s="48"/>
      <c r="O206" s="53"/>
      <c r="P206" s="48"/>
      <c r="Q206" s="53"/>
      <c r="R206" s="53"/>
      <c r="S206" s="48"/>
    </row>
    <row r="207" spans="1:19" ht="15">
      <c r="A207" s="56"/>
      <c r="B207" s="56"/>
      <c r="C207" s="50"/>
      <c r="I207" s="53"/>
      <c r="K207" s="53"/>
      <c r="M207" s="53"/>
      <c r="N207" s="48"/>
      <c r="O207" s="53"/>
      <c r="P207" s="48"/>
      <c r="Q207" s="53"/>
      <c r="R207" s="53"/>
      <c r="S207" s="48"/>
    </row>
    <row r="208" spans="1:18" ht="15">
      <c r="A208" s="56"/>
      <c r="B208" s="56"/>
      <c r="C208" s="55"/>
      <c r="I208" s="53"/>
      <c r="K208" s="53"/>
      <c r="M208" s="53"/>
      <c r="N208" s="48"/>
      <c r="O208" s="53"/>
      <c r="P208" s="48"/>
      <c r="Q208" s="53"/>
      <c r="R208" s="53"/>
    </row>
    <row r="209" spans="1:19" ht="15">
      <c r="A209" s="56"/>
      <c r="B209" s="56"/>
      <c r="C209" s="50"/>
      <c r="I209" s="53"/>
      <c r="K209" s="53"/>
      <c r="M209" s="53"/>
      <c r="N209" s="48"/>
      <c r="O209" s="53"/>
      <c r="P209" s="48"/>
      <c r="Q209" s="53"/>
      <c r="R209" s="53"/>
      <c r="S209" s="48"/>
    </row>
    <row r="210" spans="1:19" ht="15">
      <c r="A210" s="56"/>
      <c r="B210" s="56"/>
      <c r="C210" s="55"/>
      <c r="I210" s="53"/>
      <c r="K210" s="53"/>
      <c r="M210" s="53"/>
      <c r="N210" s="48"/>
      <c r="O210" s="53"/>
      <c r="P210" s="48"/>
      <c r="Q210" s="53"/>
      <c r="R210" s="53"/>
      <c r="S210" s="48"/>
    </row>
    <row r="211" spans="1:19" ht="15">
      <c r="A211" s="56"/>
      <c r="B211" s="56"/>
      <c r="C211" s="50"/>
      <c r="I211" s="53"/>
      <c r="K211" s="53"/>
      <c r="M211" s="53"/>
      <c r="N211" s="48"/>
      <c r="O211" s="53"/>
      <c r="P211" s="48"/>
      <c r="Q211" s="53"/>
      <c r="R211" s="53"/>
      <c r="S211" s="48"/>
    </row>
    <row r="212" spans="1:19" ht="15">
      <c r="A212" s="56"/>
      <c r="B212" s="56"/>
      <c r="C212" s="50"/>
      <c r="I212" s="53"/>
      <c r="K212" s="53"/>
      <c r="M212" s="53"/>
      <c r="N212" s="48"/>
      <c r="O212" s="53"/>
      <c r="P212" s="48"/>
      <c r="Q212" s="53"/>
      <c r="R212" s="53"/>
      <c r="S212" s="48"/>
    </row>
    <row r="213" spans="1:19" ht="15">
      <c r="A213" s="56"/>
      <c r="B213" s="56"/>
      <c r="C213" s="50"/>
      <c r="I213" s="53"/>
      <c r="K213" s="53"/>
      <c r="M213" s="53"/>
      <c r="N213" s="48"/>
      <c r="O213" s="53"/>
      <c r="P213" s="48"/>
      <c r="Q213" s="53"/>
      <c r="R213" s="53"/>
      <c r="S213" s="48"/>
    </row>
    <row r="214" spans="1:19" ht="15">
      <c r="A214" s="56"/>
      <c r="B214" s="56"/>
      <c r="C214" s="55"/>
      <c r="I214" s="53"/>
      <c r="K214" s="53"/>
      <c r="M214" s="53"/>
      <c r="N214" s="48"/>
      <c r="O214" s="53"/>
      <c r="P214" s="48"/>
      <c r="Q214" s="53"/>
      <c r="R214" s="53"/>
      <c r="S214" s="48"/>
    </row>
    <row r="215" spans="1:19" ht="15">
      <c r="A215" s="56"/>
      <c r="B215" s="56"/>
      <c r="C215" s="55"/>
      <c r="I215" s="53"/>
      <c r="K215" s="53"/>
      <c r="M215" s="53"/>
      <c r="N215" s="48"/>
      <c r="O215" s="53"/>
      <c r="P215" s="48"/>
      <c r="Q215" s="53"/>
      <c r="R215" s="53"/>
      <c r="S215" s="48"/>
    </row>
    <row r="216" spans="1:19" ht="15">
      <c r="A216" s="56"/>
      <c r="B216" s="56"/>
      <c r="C216" s="55"/>
      <c r="I216" s="53"/>
      <c r="K216" s="53"/>
      <c r="M216" s="53"/>
      <c r="N216" s="48"/>
      <c r="O216" s="53"/>
      <c r="P216" s="48"/>
      <c r="Q216" s="53"/>
      <c r="R216" s="53"/>
      <c r="S216" s="48"/>
    </row>
    <row r="217" spans="1:18" ht="15">
      <c r="A217" s="56"/>
      <c r="B217" s="56"/>
      <c r="C217" s="55"/>
      <c r="I217" s="53"/>
      <c r="K217" s="53"/>
      <c r="M217" s="53"/>
      <c r="N217" s="48"/>
      <c r="O217" s="53"/>
      <c r="P217" s="48"/>
      <c r="Q217" s="53"/>
      <c r="R217" s="53"/>
    </row>
    <row r="218" spans="1:19" ht="15">
      <c r="A218" s="56"/>
      <c r="B218" s="56"/>
      <c r="C218" s="50"/>
      <c r="I218" s="53"/>
      <c r="K218" s="53"/>
      <c r="M218" s="53"/>
      <c r="N218" s="48"/>
      <c r="O218" s="53"/>
      <c r="P218" s="48"/>
      <c r="Q218" s="53"/>
      <c r="R218" s="53"/>
      <c r="S218" s="48"/>
    </row>
    <row r="219" spans="1:19" ht="15">
      <c r="A219" s="56"/>
      <c r="B219" s="56"/>
      <c r="C219" s="55"/>
      <c r="I219" s="53"/>
      <c r="K219" s="53"/>
      <c r="M219" s="53"/>
      <c r="N219" s="48"/>
      <c r="O219" s="53"/>
      <c r="P219" s="48"/>
      <c r="Q219" s="53"/>
      <c r="R219" s="53"/>
      <c r="S219" s="48"/>
    </row>
    <row r="220" spans="1:18" ht="15">
      <c r="A220" s="56"/>
      <c r="B220" s="56"/>
      <c r="C220" s="50"/>
      <c r="I220" s="53"/>
      <c r="K220" s="53"/>
      <c r="M220" s="53"/>
      <c r="N220" s="48"/>
      <c r="O220" s="53"/>
      <c r="P220" s="48"/>
      <c r="Q220" s="53"/>
      <c r="R220" s="53"/>
    </row>
    <row r="221" spans="1:19" ht="15">
      <c r="A221" s="56"/>
      <c r="B221" s="56"/>
      <c r="C221" s="50"/>
      <c r="I221" s="53"/>
      <c r="K221" s="53"/>
      <c r="M221" s="53"/>
      <c r="N221" s="48"/>
      <c r="O221" s="53"/>
      <c r="P221" s="48"/>
      <c r="Q221" s="53"/>
      <c r="R221" s="53"/>
      <c r="S221" s="48"/>
    </row>
    <row r="222" spans="1:19" ht="15">
      <c r="A222" s="56"/>
      <c r="B222" s="56"/>
      <c r="C222" s="55"/>
      <c r="I222" s="53"/>
      <c r="K222" s="53"/>
      <c r="M222" s="53"/>
      <c r="N222" s="48"/>
      <c r="O222" s="53"/>
      <c r="P222" s="48"/>
      <c r="Q222" s="53"/>
      <c r="R222" s="53"/>
      <c r="S222" s="48"/>
    </row>
    <row r="223" spans="1:18" ht="15">
      <c r="A223" s="56"/>
      <c r="B223" s="56"/>
      <c r="C223" s="55"/>
      <c r="I223" s="53"/>
      <c r="K223" s="53"/>
      <c r="M223" s="53"/>
      <c r="N223" s="48"/>
      <c r="O223" s="53"/>
      <c r="P223" s="48"/>
      <c r="Q223" s="53"/>
      <c r="R223" s="53"/>
    </row>
    <row r="224" spans="1:19" ht="15">
      <c r="A224" s="56"/>
      <c r="B224" s="56"/>
      <c r="C224" s="50"/>
      <c r="I224" s="53"/>
      <c r="K224" s="53"/>
      <c r="M224" s="53"/>
      <c r="N224" s="48"/>
      <c r="O224" s="53"/>
      <c r="P224" s="48"/>
      <c r="Q224" s="53"/>
      <c r="R224" s="53"/>
      <c r="S224" s="48"/>
    </row>
    <row r="225" spans="1:18" ht="15">
      <c r="A225" s="56"/>
      <c r="B225" s="56"/>
      <c r="C225" s="55"/>
      <c r="I225" s="53"/>
      <c r="K225" s="53"/>
      <c r="M225" s="53"/>
      <c r="N225" s="48"/>
      <c r="O225" s="53"/>
      <c r="P225" s="48"/>
      <c r="Q225" s="53"/>
      <c r="R225" s="53"/>
    </row>
    <row r="226" spans="1:19" ht="15">
      <c r="A226" s="56"/>
      <c r="B226" s="56"/>
      <c r="C226" s="50"/>
      <c r="I226" s="53"/>
      <c r="K226" s="53"/>
      <c r="M226" s="53"/>
      <c r="N226" s="48"/>
      <c r="O226" s="53"/>
      <c r="P226" s="48"/>
      <c r="Q226" s="53"/>
      <c r="R226" s="53"/>
      <c r="S226" s="48"/>
    </row>
    <row r="227" spans="1:19" ht="15">
      <c r="A227" s="56"/>
      <c r="B227" s="56"/>
      <c r="C227" s="55"/>
      <c r="I227" s="53"/>
      <c r="K227" s="53"/>
      <c r="M227" s="53"/>
      <c r="N227" s="48"/>
      <c r="O227" s="53"/>
      <c r="P227" s="48"/>
      <c r="Q227" s="53"/>
      <c r="R227" s="53"/>
      <c r="S227" s="48"/>
    </row>
    <row r="228" spans="1:19" ht="15">
      <c r="A228" s="56"/>
      <c r="B228" s="56"/>
      <c r="C228" s="50"/>
      <c r="I228" s="53"/>
      <c r="K228" s="53"/>
      <c r="M228" s="53"/>
      <c r="N228" s="48"/>
      <c r="O228" s="53"/>
      <c r="P228" s="48"/>
      <c r="Q228" s="53"/>
      <c r="R228" s="53"/>
      <c r="S228" s="48"/>
    </row>
    <row r="229" spans="1:19" ht="15">
      <c r="A229" s="56"/>
      <c r="B229" s="56"/>
      <c r="C229" s="50"/>
      <c r="I229" s="53"/>
      <c r="K229" s="53"/>
      <c r="M229" s="53"/>
      <c r="N229" s="48"/>
      <c r="O229" s="53"/>
      <c r="P229" s="48"/>
      <c r="Q229" s="53"/>
      <c r="R229" s="53"/>
      <c r="S229" s="48"/>
    </row>
    <row r="230" spans="1:18" ht="15">
      <c r="A230" s="56"/>
      <c r="B230" s="56"/>
      <c r="C230" s="55"/>
      <c r="I230" s="53"/>
      <c r="K230" s="53"/>
      <c r="M230" s="53"/>
      <c r="N230" s="48"/>
      <c r="O230" s="53"/>
      <c r="P230" s="48"/>
      <c r="Q230" s="53"/>
      <c r="R230" s="53"/>
    </row>
    <row r="231" spans="1:19" ht="15">
      <c r="A231" s="56"/>
      <c r="B231" s="56"/>
      <c r="C231" s="50"/>
      <c r="I231" s="53"/>
      <c r="K231" s="53"/>
      <c r="M231" s="53"/>
      <c r="N231" s="48"/>
      <c r="O231" s="53"/>
      <c r="P231" s="48"/>
      <c r="Q231" s="53"/>
      <c r="R231" s="53"/>
      <c r="S231" s="48"/>
    </row>
    <row r="232" spans="1:19" ht="15">
      <c r="A232" s="56"/>
      <c r="B232" s="56"/>
      <c r="C232" s="55"/>
      <c r="I232" s="53"/>
      <c r="K232" s="53"/>
      <c r="M232" s="53"/>
      <c r="N232" s="48"/>
      <c r="O232" s="53"/>
      <c r="P232" s="48"/>
      <c r="Q232" s="53"/>
      <c r="R232" s="53"/>
      <c r="S232" s="48"/>
    </row>
    <row r="233" spans="1:18" ht="15">
      <c r="A233" s="56"/>
      <c r="B233" s="56"/>
      <c r="C233" s="50"/>
      <c r="I233" s="53"/>
      <c r="K233" s="53"/>
      <c r="M233" s="53"/>
      <c r="N233" s="48"/>
      <c r="O233" s="53"/>
      <c r="P233" s="48"/>
      <c r="Q233" s="53"/>
      <c r="R233" s="53"/>
    </row>
    <row r="234" spans="1:18" ht="15">
      <c r="A234" s="56"/>
      <c r="B234" s="56"/>
      <c r="C234" s="50"/>
      <c r="I234" s="53"/>
      <c r="K234" s="53"/>
      <c r="M234" s="53"/>
      <c r="N234" s="48"/>
      <c r="O234" s="53"/>
      <c r="P234" s="48"/>
      <c r="Q234" s="53"/>
      <c r="R234" s="53"/>
    </row>
    <row r="235" spans="1:18" ht="15">
      <c r="A235" s="56"/>
      <c r="B235" s="56"/>
      <c r="C235" s="50"/>
      <c r="I235" s="53"/>
      <c r="K235" s="53"/>
      <c r="M235" s="53"/>
      <c r="N235" s="48"/>
      <c r="O235" s="53"/>
      <c r="P235" s="48"/>
      <c r="Q235" s="53"/>
      <c r="R235" s="53"/>
    </row>
    <row r="236" spans="1:19" ht="15">
      <c r="A236" s="56"/>
      <c r="B236" s="56"/>
      <c r="C236" s="55"/>
      <c r="I236" s="53"/>
      <c r="K236" s="53"/>
      <c r="M236" s="53"/>
      <c r="N236" s="48"/>
      <c r="O236" s="53"/>
      <c r="P236" s="48"/>
      <c r="Q236" s="53"/>
      <c r="R236" s="53"/>
      <c r="S236" s="48"/>
    </row>
    <row r="237" spans="1:19" ht="15">
      <c r="A237" s="56"/>
      <c r="B237" s="56"/>
      <c r="C237" s="50"/>
      <c r="I237" s="53"/>
      <c r="K237" s="53"/>
      <c r="M237" s="53"/>
      <c r="N237" s="48"/>
      <c r="O237" s="53"/>
      <c r="P237" s="48"/>
      <c r="Q237" s="53"/>
      <c r="R237" s="53"/>
      <c r="S237" s="48"/>
    </row>
    <row r="238" spans="1:18" ht="15">
      <c r="A238" s="56"/>
      <c r="B238" s="56"/>
      <c r="C238" s="55"/>
      <c r="I238" s="53"/>
      <c r="K238" s="53"/>
      <c r="M238" s="53"/>
      <c r="N238" s="48"/>
      <c r="O238" s="53"/>
      <c r="P238" s="48"/>
      <c r="Q238" s="53"/>
      <c r="R238" s="53"/>
    </row>
    <row r="239" spans="1:19" ht="15">
      <c r="A239" s="56"/>
      <c r="B239" s="56"/>
      <c r="C239" s="50"/>
      <c r="I239" s="53"/>
      <c r="K239" s="53"/>
      <c r="M239" s="53"/>
      <c r="N239" s="48"/>
      <c r="O239" s="53"/>
      <c r="P239" s="48"/>
      <c r="Q239" s="53"/>
      <c r="R239" s="53"/>
      <c r="S239" s="48"/>
    </row>
    <row r="240" spans="1:19" ht="15">
      <c r="A240" s="56"/>
      <c r="B240" s="56"/>
      <c r="C240" s="55"/>
      <c r="I240" s="53"/>
      <c r="K240" s="53"/>
      <c r="M240" s="53"/>
      <c r="N240" s="48"/>
      <c r="O240" s="53"/>
      <c r="P240" s="48"/>
      <c r="Q240" s="53"/>
      <c r="R240" s="53"/>
      <c r="S240" s="48"/>
    </row>
    <row r="241" spans="1:19" ht="15">
      <c r="A241" s="56"/>
      <c r="B241" s="56"/>
      <c r="C241" s="55"/>
      <c r="I241" s="53"/>
      <c r="K241" s="53"/>
      <c r="M241" s="53"/>
      <c r="N241" s="48"/>
      <c r="O241" s="53"/>
      <c r="P241" s="48"/>
      <c r="Q241" s="53"/>
      <c r="R241" s="53"/>
      <c r="S241" s="48"/>
    </row>
    <row r="242" spans="1:19" ht="15">
      <c r="A242" s="56"/>
      <c r="B242" s="56"/>
      <c r="C242" s="50"/>
      <c r="I242" s="53"/>
      <c r="K242" s="53"/>
      <c r="M242" s="53"/>
      <c r="N242" s="48"/>
      <c r="O242" s="53"/>
      <c r="P242" s="48"/>
      <c r="Q242" s="53"/>
      <c r="R242" s="53"/>
      <c r="S242" s="48"/>
    </row>
    <row r="243" spans="1:19" ht="15">
      <c r="A243" s="56"/>
      <c r="B243" s="56"/>
      <c r="C243" s="50"/>
      <c r="I243" s="53"/>
      <c r="K243" s="53"/>
      <c r="M243" s="53"/>
      <c r="N243" s="48"/>
      <c r="O243" s="53"/>
      <c r="P243" s="48"/>
      <c r="Q243" s="53"/>
      <c r="R243" s="53"/>
      <c r="S243" s="48"/>
    </row>
    <row r="244" spans="1:18" ht="15">
      <c r="A244" s="56"/>
      <c r="B244" s="56"/>
      <c r="C244" s="55"/>
      <c r="I244" s="53"/>
      <c r="K244" s="53"/>
      <c r="M244" s="53"/>
      <c r="N244" s="48"/>
      <c r="O244" s="53"/>
      <c r="P244" s="48"/>
      <c r="Q244" s="53"/>
      <c r="R244" s="53"/>
    </row>
    <row r="245" spans="1:19" ht="15">
      <c r="A245" s="56"/>
      <c r="B245" s="56"/>
      <c r="C245" s="55"/>
      <c r="I245" s="53"/>
      <c r="K245" s="53"/>
      <c r="M245" s="53"/>
      <c r="N245" s="48"/>
      <c r="O245" s="53"/>
      <c r="P245" s="48"/>
      <c r="Q245" s="53"/>
      <c r="R245" s="53"/>
      <c r="S245" s="48"/>
    </row>
    <row r="246" spans="1:19" ht="15">
      <c r="A246" s="56"/>
      <c r="B246" s="56"/>
      <c r="C246" s="55"/>
      <c r="I246" s="53"/>
      <c r="K246" s="53"/>
      <c r="M246" s="53"/>
      <c r="N246" s="48"/>
      <c r="O246" s="53"/>
      <c r="P246" s="48"/>
      <c r="Q246" s="53"/>
      <c r="R246" s="53"/>
      <c r="S246" s="48"/>
    </row>
    <row r="247" spans="1:19" ht="15">
      <c r="A247" s="56"/>
      <c r="B247" s="56"/>
      <c r="C247" s="50"/>
      <c r="I247" s="53"/>
      <c r="K247" s="53"/>
      <c r="M247" s="53"/>
      <c r="N247" s="48"/>
      <c r="O247" s="53"/>
      <c r="P247" s="48"/>
      <c r="Q247" s="53"/>
      <c r="R247" s="53"/>
      <c r="S247" s="48"/>
    </row>
    <row r="248" spans="1:18" ht="15">
      <c r="A248" s="56"/>
      <c r="B248" s="56"/>
      <c r="C248" s="50"/>
      <c r="I248" s="53"/>
      <c r="K248" s="53"/>
      <c r="M248" s="53"/>
      <c r="N248" s="48"/>
      <c r="O248" s="53"/>
      <c r="P248" s="48"/>
      <c r="Q248" s="53"/>
      <c r="R248" s="53"/>
    </row>
    <row r="249" spans="1:18" ht="15">
      <c r="A249" s="56"/>
      <c r="B249" s="56"/>
      <c r="C249" s="50"/>
      <c r="I249" s="53"/>
      <c r="K249" s="53"/>
      <c r="M249" s="53"/>
      <c r="N249" s="48"/>
      <c r="O249" s="53"/>
      <c r="P249" s="48"/>
      <c r="Q249" s="53"/>
      <c r="R249" s="53"/>
    </row>
    <row r="250" spans="1:19" ht="15">
      <c r="A250" s="56"/>
      <c r="B250" s="56"/>
      <c r="C250" s="55"/>
      <c r="I250" s="53"/>
      <c r="K250" s="53"/>
      <c r="M250" s="53"/>
      <c r="N250" s="48"/>
      <c r="O250" s="53"/>
      <c r="P250" s="48"/>
      <c r="Q250" s="53"/>
      <c r="R250" s="53"/>
      <c r="S250" s="48"/>
    </row>
    <row r="251" spans="1:18" ht="15">
      <c r="A251" s="56"/>
      <c r="B251" s="56"/>
      <c r="C251" s="55"/>
      <c r="I251" s="53"/>
      <c r="K251" s="53"/>
      <c r="M251" s="53"/>
      <c r="N251" s="48"/>
      <c r="O251" s="53"/>
      <c r="P251" s="48"/>
      <c r="Q251" s="53"/>
      <c r="R251" s="53"/>
    </row>
    <row r="252" spans="1:19" ht="15">
      <c r="A252" s="56"/>
      <c r="B252" s="56"/>
      <c r="C252" s="55"/>
      <c r="I252" s="53"/>
      <c r="K252" s="53"/>
      <c r="M252" s="53"/>
      <c r="N252" s="48"/>
      <c r="O252" s="53"/>
      <c r="P252" s="48"/>
      <c r="Q252" s="53"/>
      <c r="R252" s="53"/>
      <c r="S252" s="48"/>
    </row>
    <row r="253" spans="1:18" ht="15">
      <c r="A253" s="56"/>
      <c r="B253" s="56"/>
      <c r="C253" s="50"/>
      <c r="I253" s="53"/>
      <c r="K253" s="53"/>
      <c r="M253" s="53"/>
      <c r="N253" s="48"/>
      <c r="O253" s="53"/>
      <c r="P253" s="48"/>
      <c r="Q253" s="53"/>
      <c r="R253" s="53"/>
    </row>
    <row r="254" spans="1:19" ht="15">
      <c r="A254" s="56"/>
      <c r="B254" s="56"/>
      <c r="C254" s="55"/>
      <c r="I254" s="53"/>
      <c r="K254" s="53"/>
      <c r="M254" s="53"/>
      <c r="N254" s="48"/>
      <c r="O254" s="53"/>
      <c r="P254" s="48"/>
      <c r="Q254" s="53"/>
      <c r="R254" s="53"/>
      <c r="S254" s="48"/>
    </row>
    <row r="255" spans="1:19" ht="15">
      <c r="A255" s="56"/>
      <c r="B255" s="56"/>
      <c r="C255" s="50"/>
      <c r="I255" s="53"/>
      <c r="K255" s="53"/>
      <c r="M255" s="53"/>
      <c r="N255" s="48"/>
      <c r="O255" s="53"/>
      <c r="P255" s="48"/>
      <c r="Q255" s="53"/>
      <c r="R255" s="53"/>
      <c r="S255" s="48"/>
    </row>
    <row r="256" spans="1:19" ht="15">
      <c r="A256" s="56"/>
      <c r="B256" s="56"/>
      <c r="C256" s="50"/>
      <c r="I256" s="53"/>
      <c r="K256" s="53"/>
      <c r="M256" s="53"/>
      <c r="N256" s="48"/>
      <c r="O256" s="53"/>
      <c r="P256" s="48"/>
      <c r="Q256" s="53"/>
      <c r="R256" s="53"/>
      <c r="S256" s="48"/>
    </row>
    <row r="257" spans="1:18" ht="15">
      <c r="A257" s="56"/>
      <c r="B257" s="56"/>
      <c r="C257" s="50"/>
      <c r="I257" s="53"/>
      <c r="K257" s="53"/>
      <c r="M257" s="53"/>
      <c r="N257" s="48"/>
      <c r="O257" s="53"/>
      <c r="P257" s="48"/>
      <c r="Q257" s="53"/>
      <c r="R257" s="53"/>
    </row>
    <row r="258" spans="1:19" ht="15">
      <c r="A258" s="56"/>
      <c r="B258" s="56"/>
      <c r="C258" s="55"/>
      <c r="I258" s="53"/>
      <c r="K258" s="53"/>
      <c r="M258" s="53"/>
      <c r="N258" s="48"/>
      <c r="O258" s="53"/>
      <c r="P258" s="48"/>
      <c r="Q258" s="53"/>
      <c r="R258" s="53"/>
      <c r="S258" s="48"/>
    </row>
    <row r="259" spans="1:18" ht="15">
      <c r="A259" s="56"/>
      <c r="B259" s="56"/>
      <c r="C259" s="55"/>
      <c r="I259" s="53"/>
      <c r="K259" s="53"/>
      <c r="M259" s="53"/>
      <c r="N259" s="48"/>
      <c r="O259" s="53"/>
      <c r="P259" s="48"/>
      <c r="Q259" s="53"/>
      <c r="R259" s="53"/>
    </row>
    <row r="260" spans="1:19" ht="15">
      <c r="A260" s="56"/>
      <c r="B260" s="56"/>
      <c r="C260" s="55"/>
      <c r="I260" s="53"/>
      <c r="K260" s="53"/>
      <c r="M260" s="53"/>
      <c r="N260" s="48"/>
      <c r="O260" s="53"/>
      <c r="P260" s="48"/>
      <c r="Q260" s="53"/>
      <c r="R260" s="53"/>
      <c r="S260" s="48"/>
    </row>
    <row r="261" spans="1:19" ht="15">
      <c r="A261" s="56"/>
      <c r="B261" s="56"/>
      <c r="C261" s="50"/>
      <c r="I261" s="53"/>
      <c r="K261" s="53"/>
      <c r="M261" s="53"/>
      <c r="N261" s="48"/>
      <c r="O261" s="53"/>
      <c r="P261" s="48"/>
      <c r="Q261" s="53"/>
      <c r="R261" s="53"/>
      <c r="S261" s="48"/>
    </row>
    <row r="262" spans="1:18" ht="15">
      <c r="A262" s="56"/>
      <c r="B262" s="56"/>
      <c r="C262" s="50"/>
      <c r="I262" s="53"/>
      <c r="K262" s="53"/>
      <c r="M262" s="53"/>
      <c r="N262" s="48"/>
      <c r="O262" s="53"/>
      <c r="P262" s="48"/>
      <c r="Q262" s="53"/>
      <c r="R262" s="53"/>
    </row>
    <row r="263" spans="1:19" ht="15">
      <c r="A263" s="56"/>
      <c r="B263" s="56"/>
      <c r="C263" s="50"/>
      <c r="I263" s="53"/>
      <c r="K263" s="53"/>
      <c r="M263" s="53"/>
      <c r="N263" s="48"/>
      <c r="O263" s="53"/>
      <c r="P263" s="48"/>
      <c r="Q263" s="53"/>
      <c r="R263" s="53"/>
      <c r="S263" s="48"/>
    </row>
    <row r="264" spans="1:18" ht="15">
      <c r="A264" s="56"/>
      <c r="B264" s="56"/>
      <c r="C264" s="50"/>
      <c r="I264" s="53"/>
      <c r="K264" s="53"/>
      <c r="M264" s="53"/>
      <c r="N264" s="48"/>
      <c r="O264" s="53"/>
      <c r="P264" s="48"/>
      <c r="Q264" s="53"/>
      <c r="R264" s="53"/>
    </row>
    <row r="265" spans="1:19" ht="15">
      <c r="A265" s="56"/>
      <c r="B265" s="56"/>
      <c r="C265" s="50"/>
      <c r="I265" s="53"/>
      <c r="K265" s="53"/>
      <c r="M265" s="53"/>
      <c r="N265" s="48"/>
      <c r="O265" s="53"/>
      <c r="P265" s="48"/>
      <c r="Q265" s="53"/>
      <c r="R265" s="53"/>
      <c r="S265" s="48"/>
    </row>
    <row r="266" spans="1:19" ht="15">
      <c r="A266" s="56"/>
      <c r="B266" s="56"/>
      <c r="C266" s="50"/>
      <c r="I266" s="53"/>
      <c r="K266" s="53"/>
      <c r="M266" s="53"/>
      <c r="N266" s="48"/>
      <c r="O266" s="53"/>
      <c r="P266" s="48"/>
      <c r="Q266" s="53"/>
      <c r="R266" s="53"/>
      <c r="S266" s="48"/>
    </row>
    <row r="267" spans="1:18" ht="15">
      <c r="A267" s="56"/>
      <c r="B267" s="56"/>
      <c r="C267" s="50"/>
      <c r="I267" s="53"/>
      <c r="K267" s="53"/>
      <c r="M267" s="53"/>
      <c r="N267" s="48"/>
      <c r="O267" s="53"/>
      <c r="P267" s="48"/>
      <c r="Q267" s="53"/>
      <c r="R267" s="53"/>
    </row>
    <row r="268" spans="1:18" ht="15">
      <c r="A268" s="56"/>
      <c r="B268" s="56"/>
      <c r="C268" s="50"/>
      <c r="I268" s="53"/>
      <c r="K268" s="53"/>
      <c r="M268" s="53"/>
      <c r="N268" s="48"/>
      <c r="O268" s="53"/>
      <c r="P268" s="48"/>
      <c r="Q268" s="53"/>
      <c r="R268" s="53"/>
    </row>
    <row r="269" spans="1:19" ht="15">
      <c r="A269" s="56"/>
      <c r="B269" s="56"/>
      <c r="C269" s="50"/>
      <c r="I269" s="53"/>
      <c r="K269" s="53"/>
      <c r="M269" s="53"/>
      <c r="N269" s="48"/>
      <c r="O269" s="53"/>
      <c r="P269" s="48"/>
      <c r="Q269" s="53"/>
      <c r="R269" s="53"/>
      <c r="S269" s="48"/>
    </row>
    <row r="270" spans="1:19" ht="15">
      <c r="A270" s="56"/>
      <c r="B270" s="56"/>
      <c r="C270" s="50"/>
      <c r="I270" s="53"/>
      <c r="K270" s="53"/>
      <c r="M270" s="53"/>
      <c r="N270" s="48"/>
      <c r="O270" s="53"/>
      <c r="P270" s="48"/>
      <c r="Q270" s="53"/>
      <c r="R270" s="53"/>
      <c r="S270" s="48"/>
    </row>
    <row r="271" spans="1:18" ht="15">
      <c r="A271" s="56"/>
      <c r="B271" s="56"/>
      <c r="C271" s="50"/>
      <c r="I271" s="53"/>
      <c r="K271" s="53"/>
      <c r="M271" s="53"/>
      <c r="N271" s="48"/>
      <c r="O271" s="53"/>
      <c r="P271" s="48"/>
      <c r="Q271" s="53"/>
      <c r="R271" s="53"/>
    </row>
    <row r="272" spans="1:18" ht="15">
      <c r="A272" s="56"/>
      <c r="B272" s="56"/>
      <c r="C272" s="50"/>
      <c r="I272" s="53"/>
      <c r="K272" s="53"/>
      <c r="M272" s="53"/>
      <c r="N272" s="48"/>
      <c r="O272" s="53"/>
      <c r="P272" s="48"/>
      <c r="Q272" s="53"/>
      <c r="R272" s="53"/>
    </row>
    <row r="273" spans="1:18" ht="15">
      <c r="A273" s="56"/>
      <c r="B273" s="56"/>
      <c r="C273" s="50"/>
      <c r="I273" s="53"/>
      <c r="K273" s="53"/>
      <c r="M273" s="53"/>
      <c r="N273" s="48"/>
      <c r="O273" s="53"/>
      <c r="P273" s="48"/>
      <c r="Q273" s="53"/>
      <c r="R273" s="53"/>
    </row>
    <row r="274" spans="1:19" ht="15">
      <c r="A274" s="56"/>
      <c r="B274" s="56"/>
      <c r="C274" s="50"/>
      <c r="I274" s="53"/>
      <c r="K274" s="53"/>
      <c r="M274" s="53"/>
      <c r="N274" s="48"/>
      <c r="O274" s="53"/>
      <c r="P274" s="48"/>
      <c r="Q274" s="53"/>
      <c r="R274" s="53"/>
      <c r="S274" s="48"/>
    </row>
    <row r="275" spans="1:19" ht="15">
      <c r="A275" s="56"/>
      <c r="B275" s="56"/>
      <c r="C275" s="50"/>
      <c r="I275" s="53"/>
      <c r="K275" s="53"/>
      <c r="M275" s="53"/>
      <c r="N275" s="48"/>
      <c r="O275" s="53"/>
      <c r="P275" s="48"/>
      <c r="Q275" s="53"/>
      <c r="R275" s="53"/>
      <c r="S275" s="48"/>
    </row>
    <row r="276" spans="1:19" ht="15">
      <c r="A276" s="56"/>
      <c r="B276" s="56"/>
      <c r="C276" s="50"/>
      <c r="I276" s="53"/>
      <c r="K276" s="53"/>
      <c r="M276" s="53"/>
      <c r="N276" s="48"/>
      <c r="O276" s="53"/>
      <c r="P276" s="48"/>
      <c r="Q276" s="53"/>
      <c r="R276" s="53"/>
      <c r="S276" s="48"/>
    </row>
    <row r="277" spans="1:19" ht="15">
      <c r="A277" s="56"/>
      <c r="B277" s="56"/>
      <c r="C277" s="50"/>
      <c r="I277" s="53"/>
      <c r="K277" s="53"/>
      <c r="M277" s="53"/>
      <c r="N277" s="48"/>
      <c r="O277" s="53"/>
      <c r="P277" s="48"/>
      <c r="Q277" s="53"/>
      <c r="R277" s="53"/>
      <c r="S277" s="48"/>
    </row>
    <row r="278" spans="1:19" ht="15">
      <c r="A278" s="56"/>
      <c r="B278" s="56"/>
      <c r="C278" s="50"/>
      <c r="I278" s="53"/>
      <c r="K278" s="53"/>
      <c r="M278" s="53"/>
      <c r="N278" s="48"/>
      <c r="O278" s="53"/>
      <c r="P278" s="48"/>
      <c r="Q278" s="53"/>
      <c r="R278" s="53"/>
      <c r="S278" s="48"/>
    </row>
    <row r="279" spans="1:19" ht="15">
      <c r="A279" s="56"/>
      <c r="B279" s="56"/>
      <c r="C279" s="50"/>
      <c r="I279" s="53"/>
      <c r="K279" s="53"/>
      <c r="M279" s="53"/>
      <c r="N279" s="48"/>
      <c r="O279" s="53"/>
      <c r="P279" s="48"/>
      <c r="Q279" s="53"/>
      <c r="R279" s="53"/>
      <c r="S279" s="48"/>
    </row>
    <row r="280" spans="1:19" ht="15">
      <c r="A280" s="56"/>
      <c r="B280" s="56"/>
      <c r="C280" s="50"/>
      <c r="I280" s="53"/>
      <c r="K280" s="53"/>
      <c r="M280" s="53"/>
      <c r="N280" s="48"/>
      <c r="O280" s="53"/>
      <c r="P280" s="48"/>
      <c r="Q280" s="53"/>
      <c r="R280" s="53"/>
      <c r="S280" s="48"/>
    </row>
    <row r="281" spans="1:19" ht="15">
      <c r="A281" s="3"/>
      <c r="B281" s="56"/>
      <c r="I281" s="53"/>
      <c r="K281" s="53"/>
      <c r="M281" s="53"/>
      <c r="N281" s="48"/>
      <c r="O281" s="53"/>
      <c r="P281" s="48"/>
      <c r="Q281" s="53"/>
      <c r="R281" s="53"/>
      <c r="S281" s="48"/>
    </row>
    <row r="282" spans="1:19" ht="15">
      <c r="A282" s="3"/>
      <c r="B282" s="56"/>
      <c r="I282" s="53"/>
      <c r="K282" s="53"/>
      <c r="M282" s="53"/>
      <c r="N282" s="48"/>
      <c r="O282" s="53"/>
      <c r="P282" s="48"/>
      <c r="Q282" s="53"/>
      <c r="R282" s="53"/>
      <c r="S282" s="48"/>
    </row>
    <row r="283" spans="1:19" ht="15">
      <c r="A283" s="3"/>
      <c r="B283" s="56"/>
      <c r="I283" s="53"/>
      <c r="K283" s="53"/>
      <c r="M283" s="53"/>
      <c r="N283" s="48"/>
      <c r="O283" s="53"/>
      <c r="P283" s="48"/>
      <c r="Q283" s="53"/>
      <c r="R283" s="53"/>
      <c r="S283" s="48"/>
    </row>
    <row r="284" spans="1:18" ht="15">
      <c r="A284" s="3"/>
      <c r="B284" s="56"/>
      <c r="I284" s="53"/>
      <c r="K284" s="53"/>
      <c r="M284" s="53"/>
      <c r="N284" s="48"/>
      <c r="O284" s="53"/>
      <c r="P284" s="48"/>
      <c r="Q284" s="53"/>
      <c r="R284" s="53"/>
    </row>
    <row r="285" spans="1:19" ht="15">
      <c r="A285" s="3"/>
      <c r="B285" s="56"/>
      <c r="I285" s="53"/>
      <c r="K285" s="53"/>
      <c r="M285" s="53"/>
      <c r="N285" s="48"/>
      <c r="O285" s="53"/>
      <c r="P285" s="48"/>
      <c r="Q285" s="53"/>
      <c r="R285" s="53"/>
      <c r="S285" s="48"/>
    </row>
    <row r="286" spans="1:19" ht="15">
      <c r="A286" s="3"/>
      <c r="B286" s="56"/>
      <c r="I286" s="53"/>
      <c r="K286" s="53"/>
      <c r="M286" s="53"/>
      <c r="N286" s="48"/>
      <c r="O286" s="53"/>
      <c r="P286" s="48"/>
      <c r="Q286" s="53"/>
      <c r="R286" s="53"/>
      <c r="S286" s="48"/>
    </row>
    <row r="287" spans="1:18" ht="15">
      <c r="A287" s="3"/>
      <c r="B287" s="56"/>
      <c r="I287" s="53"/>
      <c r="K287" s="53"/>
      <c r="M287" s="53"/>
      <c r="N287" s="48"/>
      <c r="O287" s="53"/>
      <c r="P287" s="48"/>
      <c r="Q287" s="53"/>
      <c r="R287" s="53"/>
    </row>
    <row r="288" spans="1:19" ht="15">
      <c r="A288" s="3"/>
      <c r="B288" s="56"/>
      <c r="I288" s="53"/>
      <c r="K288" s="53"/>
      <c r="M288" s="53"/>
      <c r="N288" s="48"/>
      <c r="O288" s="53"/>
      <c r="P288" s="48"/>
      <c r="Q288" s="53"/>
      <c r="R288" s="53"/>
      <c r="S288" s="48"/>
    </row>
    <row r="289" spans="1:19" ht="15">
      <c r="A289" s="3"/>
      <c r="B289" s="56"/>
      <c r="I289" s="53"/>
      <c r="K289" s="53"/>
      <c r="M289" s="53"/>
      <c r="N289" s="48"/>
      <c r="O289" s="53"/>
      <c r="P289" s="48"/>
      <c r="Q289" s="53"/>
      <c r="R289" s="53"/>
      <c r="S289" s="48"/>
    </row>
    <row r="290" spans="1:19" ht="15">
      <c r="A290" s="3"/>
      <c r="B290" s="56"/>
      <c r="I290" s="53"/>
      <c r="K290" s="53"/>
      <c r="M290" s="53"/>
      <c r="N290" s="48"/>
      <c r="O290" s="53"/>
      <c r="P290" s="48"/>
      <c r="Q290" s="53"/>
      <c r="R290" s="53"/>
      <c r="S290" s="48"/>
    </row>
    <row r="291" spans="1:18" ht="15">
      <c r="A291" s="3"/>
      <c r="B291" s="56"/>
      <c r="I291" s="53"/>
      <c r="K291" s="53"/>
      <c r="M291" s="53"/>
      <c r="N291" s="48"/>
      <c r="O291" s="53"/>
      <c r="P291" s="48"/>
      <c r="Q291" s="53"/>
      <c r="R291" s="53"/>
    </row>
    <row r="292" spans="1:19" ht="15">
      <c r="A292" s="3"/>
      <c r="B292" s="56"/>
      <c r="I292" s="53"/>
      <c r="K292" s="53"/>
      <c r="M292" s="53"/>
      <c r="N292" s="48"/>
      <c r="O292" s="53"/>
      <c r="P292" s="48"/>
      <c r="Q292" s="53"/>
      <c r="R292" s="53"/>
      <c r="S292" s="48"/>
    </row>
    <row r="293" spans="1:18" ht="15">
      <c r="A293" s="3"/>
      <c r="B293" s="56"/>
      <c r="I293" s="53"/>
      <c r="K293" s="53"/>
      <c r="M293" s="53"/>
      <c r="N293" s="48"/>
      <c r="O293" s="53"/>
      <c r="P293" s="48"/>
      <c r="Q293" s="53"/>
      <c r="R293" s="53"/>
    </row>
    <row r="294" spans="1:19" ht="15">
      <c r="A294" s="3"/>
      <c r="B294" s="56"/>
      <c r="I294" s="53"/>
      <c r="K294" s="53"/>
      <c r="M294" s="53"/>
      <c r="N294" s="48"/>
      <c r="O294" s="53"/>
      <c r="P294" s="48"/>
      <c r="Q294" s="53"/>
      <c r="R294" s="53"/>
      <c r="S294" s="48"/>
    </row>
    <row r="295" spans="1:19" ht="15">
      <c r="A295" s="3"/>
      <c r="B295" s="56"/>
      <c r="I295" s="53"/>
      <c r="K295" s="53"/>
      <c r="M295" s="53"/>
      <c r="N295" s="48"/>
      <c r="O295" s="53"/>
      <c r="P295" s="48"/>
      <c r="Q295" s="53"/>
      <c r="R295" s="53"/>
      <c r="S295" s="48"/>
    </row>
    <row r="296" spans="1:19" ht="15">
      <c r="A296" s="3"/>
      <c r="B296" s="56"/>
      <c r="I296" s="53"/>
      <c r="K296" s="53"/>
      <c r="M296" s="53"/>
      <c r="N296" s="48"/>
      <c r="O296" s="53"/>
      <c r="P296" s="48"/>
      <c r="Q296" s="53"/>
      <c r="R296" s="53"/>
      <c r="S296" s="48"/>
    </row>
    <row r="297" spans="1:18" ht="15">
      <c r="A297" s="3"/>
      <c r="B297" s="56"/>
      <c r="I297" s="53"/>
      <c r="K297" s="53"/>
      <c r="M297" s="53"/>
      <c r="N297" s="48"/>
      <c r="O297" s="53"/>
      <c r="P297" s="48"/>
      <c r="Q297" s="53"/>
      <c r="R297" s="53"/>
    </row>
    <row r="298" spans="1:18" ht="15">
      <c r="A298" s="3"/>
      <c r="B298" s="56"/>
      <c r="I298" s="53"/>
      <c r="K298" s="53"/>
      <c r="M298" s="53"/>
      <c r="N298" s="48"/>
      <c r="O298" s="53"/>
      <c r="P298" s="48"/>
      <c r="Q298" s="53"/>
      <c r="R298" s="53"/>
    </row>
    <row r="299" spans="1:18" ht="15">
      <c r="A299" s="3"/>
      <c r="B299" s="56"/>
      <c r="I299" s="53"/>
      <c r="K299" s="53"/>
      <c r="M299" s="53"/>
      <c r="N299" s="48"/>
      <c r="O299" s="53"/>
      <c r="P299" s="48"/>
      <c r="Q299" s="53"/>
      <c r="R299" s="53"/>
    </row>
    <row r="300" spans="1:19" ht="15">
      <c r="A300" s="3"/>
      <c r="B300" s="56"/>
      <c r="I300" s="53"/>
      <c r="K300" s="53"/>
      <c r="M300" s="53"/>
      <c r="N300" s="48"/>
      <c r="O300" s="53"/>
      <c r="P300" s="48"/>
      <c r="Q300" s="53"/>
      <c r="R300" s="53"/>
      <c r="S300" s="48"/>
    </row>
    <row r="301" spans="1:19" ht="15">
      <c r="A301" s="3"/>
      <c r="B301" s="56"/>
      <c r="I301" s="53"/>
      <c r="K301" s="53"/>
      <c r="M301" s="53"/>
      <c r="N301" s="48"/>
      <c r="O301" s="53"/>
      <c r="P301" s="48"/>
      <c r="Q301" s="53"/>
      <c r="R301" s="53"/>
      <c r="S301" s="48"/>
    </row>
    <row r="302" spans="1:18" ht="15">
      <c r="A302" s="3"/>
      <c r="B302" s="56"/>
      <c r="I302" s="53"/>
      <c r="K302" s="53"/>
      <c r="M302" s="53"/>
      <c r="N302" s="48"/>
      <c r="O302" s="53"/>
      <c r="P302" s="48"/>
      <c r="Q302" s="53"/>
      <c r="R302" s="53"/>
    </row>
    <row r="303" spans="1:19" ht="15">
      <c r="A303" s="3"/>
      <c r="B303" s="56"/>
      <c r="I303" s="53"/>
      <c r="K303" s="53"/>
      <c r="M303" s="53"/>
      <c r="N303" s="48"/>
      <c r="O303" s="53"/>
      <c r="P303" s="48"/>
      <c r="Q303" s="53"/>
      <c r="R303" s="53"/>
      <c r="S303" s="48"/>
    </row>
    <row r="304" spans="1:18" ht="15">
      <c r="A304" s="3"/>
      <c r="B304" s="56"/>
      <c r="I304" s="53"/>
      <c r="K304" s="53"/>
      <c r="M304" s="53"/>
      <c r="N304" s="48"/>
      <c r="O304" s="53"/>
      <c r="P304" s="48"/>
      <c r="Q304" s="53"/>
      <c r="R304" s="53"/>
    </row>
    <row r="305" spans="1:19" ht="15">
      <c r="A305" s="3"/>
      <c r="B305" s="56"/>
      <c r="I305" s="53"/>
      <c r="K305" s="53"/>
      <c r="M305" s="53"/>
      <c r="N305" s="48"/>
      <c r="O305" s="53"/>
      <c r="P305" s="48"/>
      <c r="Q305" s="53"/>
      <c r="R305" s="53"/>
      <c r="S305" s="48"/>
    </row>
    <row r="306" spans="1:19" ht="15">
      <c r="A306" s="3"/>
      <c r="B306" s="56"/>
      <c r="I306" s="53"/>
      <c r="K306" s="53"/>
      <c r="M306" s="53"/>
      <c r="N306" s="48"/>
      <c r="O306" s="53"/>
      <c r="P306" s="48"/>
      <c r="Q306" s="53"/>
      <c r="R306" s="53"/>
      <c r="S306" s="48"/>
    </row>
    <row r="307" spans="1:18" ht="15">
      <c r="A307" s="3"/>
      <c r="B307" s="56"/>
      <c r="I307" s="53"/>
      <c r="K307" s="53"/>
      <c r="M307" s="53"/>
      <c r="N307" s="48"/>
      <c r="O307" s="53"/>
      <c r="P307" s="48"/>
      <c r="Q307" s="53"/>
      <c r="R307" s="53"/>
    </row>
    <row r="308" spans="1:19" ht="15">
      <c r="A308" s="3"/>
      <c r="B308" s="56"/>
      <c r="I308" s="53"/>
      <c r="K308" s="53"/>
      <c r="M308" s="53"/>
      <c r="N308" s="48"/>
      <c r="O308" s="53"/>
      <c r="P308" s="48"/>
      <c r="Q308" s="53"/>
      <c r="R308" s="53"/>
      <c r="S308" s="48"/>
    </row>
    <row r="309" spans="1:18" ht="15">
      <c r="A309" s="3"/>
      <c r="B309" s="56"/>
      <c r="I309" s="53"/>
      <c r="K309" s="53"/>
      <c r="M309" s="53"/>
      <c r="N309" s="48"/>
      <c r="O309" s="53"/>
      <c r="P309" s="48"/>
      <c r="Q309" s="53"/>
      <c r="R309" s="53"/>
    </row>
    <row r="310" spans="1:19" ht="15">
      <c r="A310" s="3"/>
      <c r="B310" s="56"/>
      <c r="I310" s="53"/>
      <c r="K310" s="53"/>
      <c r="M310" s="53"/>
      <c r="N310" s="48"/>
      <c r="O310" s="53"/>
      <c r="P310" s="48"/>
      <c r="Q310" s="53"/>
      <c r="R310" s="53"/>
      <c r="S310" s="48"/>
    </row>
    <row r="311" spans="1:19" ht="15">
      <c r="A311" s="3"/>
      <c r="B311" s="56"/>
      <c r="I311" s="53"/>
      <c r="K311" s="53"/>
      <c r="M311" s="53"/>
      <c r="N311" s="48"/>
      <c r="O311" s="53"/>
      <c r="P311" s="48"/>
      <c r="Q311" s="53"/>
      <c r="R311" s="53"/>
      <c r="S311" s="48"/>
    </row>
    <row r="312" spans="1:19" ht="15">
      <c r="A312" s="3"/>
      <c r="B312" s="56"/>
      <c r="I312" s="53"/>
      <c r="K312" s="53"/>
      <c r="M312" s="53"/>
      <c r="N312" s="48"/>
      <c r="O312" s="53"/>
      <c r="P312" s="48"/>
      <c r="Q312" s="53"/>
      <c r="R312" s="53"/>
      <c r="S312" s="48"/>
    </row>
    <row r="313" spans="1:19" ht="15">
      <c r="A313" s="3"/>
      <c r="B313" s="56"/>
      <c r="I313" s="53"/>
      <c r="K313" s="53"/>
      <c r="M313" s="53"/>
      <c r="N313" s="48"/>
      <c r="O313" s="53"/>
      <c r="P313" s="48"/>
      <c r="Q313" s="53"/>
      <c r="R313" s="53"/>
      <c r="S313" s="48"/>
    </row>
    <row r="314" spans="1:19" ht="15">
      <c r="A314" s="3"/>
      <c r="B314" s="56"/>
      <c r="I314" s="53"/>
      <c r="K314" s="53"/>
      <c r="M314" s="53"/>
      <c r="N314" s="48"/>
      <c r="O314" s="53"/>
      <c r="P314" s="48"/>
      <c r="Q314" s="53"/>
      <c r="R314" s="53"/>
      <c r="S314" s="48"/>
    </row>
    <row r="315" spans="1:18" ht="15">
      <c r="A315" s="3"/>
      <c r="B315" s="56"/>
      <c r="I315" s="53"/>
      <c r="K315" s="53"/>
      <c r="M315" s="53"/>
      <c r="N315" s="48"/>
      <c r="O315" s="53"/>
      <c r="P315" s="48"/>
      <c r="Q315" s="53"/>
      <c r="R315" s="53"/>
    </row>
    <row r="316" spans="1:18" ht="15">
      <c r="A316" s="3"/>
      <c r="B316" s="56"/>
      <c r="I316" s="53"/>
      <c r="K316" s="53"/>
      <c r="M316" s="53"/>
      <c r="N316" s="48"/>
      <c r="O316" s="53"/>
      <c r="P316" s="48"/>
      <c r="Q316" s="53"/>
      <c r="R316" s="53"/>
    </row>
    <row r="317" spans="1:19" ht="15">
      <c r="A317" s="3"/>
      <c r="B317" s="56"/>
      <c r="I317" s="53"/>
      <c r="K317" s="53"/>
      <c r="M317" s="53"/>
      <c r="N317" s="48"/>
      <c r="O317" s="53"/>
      <c r="P317" s="48"/>
      <c r="Q317" s="53"/>
      <c r="R317" s="53"/>
      <c r="S317" s="48"/>
    </row>
    <row r="318" spans="1:18" ht="15">
      <c r="A318" s="3"/>
      <c r="B318" s="56"/>
      <c r="I318" s="53"/>
      <c r="K318" s="53"/>
      <c r="M318" s="53"/>
      <c r="N318" s="48"/>
      <c r="O318" s="53"/>
      <c r="P318" s="48"/>
      <c r="Q318" s="53"/>
      <c r="R318" s="53"/>
    </row>
    <row r="319" spans="1:19" ht="15">
      <c r="A319" s="3"/>
      <c r="B319" s="56"/>
      <c r="I319" s="53"/>
      <c r="K319" s="53"/>
      <c r="M319" s="53"/>
      <c r="N319" s="48"/>
      <c r="O319" s="53"/>
      <c r="P319" s="48"/>
      <c r="Q319" s="53"/>
      <c r="R319" s="53"/>
      <c r="S319" s="48"/>
    </row>
    <row r="320" spans="1:19" ht="15">
      <c r="A320" s="3"/>
      <c r="B320" s="56"/>
      <c r="I320" s="53"/>
      <c r="K320" s="53"/>
      <c r="M320" s="53"/>
      <c r="N320" s="48"/>
      <c r="O320" s="53"/>
      <c r="P320" s="48"/>
      <c r="Q320" s="53"/>
      <c r="R320" s="53"/>
      <c r="S320" s="48"/>
    </row>
    <row r="321" spans="1:19" ht="15">
      <c r="A321" s="3"/>
      <c r="B321" s="56"/>
      <c r="I321" s="53"/>
      <c r="K321" s="53"/>
      <c r="M321" s="53"/>
      <c r="N321" s="48"/>
      <c r="O321" s="53"/>
      <c r="P321" s="48"/>
      <c r="Q321" s="53"/>
      <c r="R321" s="53"/>
      <c r="S321" s="48"/>
    </row>
    <row r="322" spans="1:19" ht="15">
      <c r="A322" s="3"/>
      <c r="B322" s="56"/>
      <c r="I322" s="53"/>
      <c r="K322" s="53"/>
      <c r="M322" s="53"/>
      <c r="N322" s="48"/>
      <c r="O322" s="53"/>
      <c r="P322" s="48"/>
      <c r="Q322" s="53"/>
      <c r="R322" s="53"/>
      <c r="S322" s="48"/>
    </row>
    <row r="323" spans="1:19" ht="15">
      <c r="A323" s="3"/>
      <c r="B323" s="56"/>
      <c r="I323" s="53"/>
      <c r="K323" s="53"/>
      <c r="M323" s="53"/>
      <c r="N323" s="48"/>
      <c r="O323" s="53"/>
      <c r="P323" s="48"/>
      <c r="Q323" s="53"/>
      <c r="R323" s="53"/>
      <c r="S323" s="48"/>
    </row>
    <row r="324" spans="1:19" ht="15">
      <c r="A324" s="3"/>
      <c r="B324" s="56"/>
      <c r="I324" s="53"/>
      <c r="K324" s="53"/>
      <c r="M324" s="53"/>
      <c r="N324" s="48"/>
      <c r="O324" s="53"/>
      <c r="P324" s="48"/>
      <c r="Q324" s="53"/>
      <c r="R324" s="53"/>
      <c r="S324" s="48"/>
    </row>
    <row r="325" spans="1:18" ht="15">
      <c r="A325" s="3"/>
      <c r="B325" s="56"/>
      <c r="I325" s="53"/>
      <c r="K325" s="53"/>
      <c r="M325" s="53"/>
      <c r="N325" s="48"/>
      <c r="O325" s="53"/>
      <c r="P325" s="48"/>
      <c r="Q325" s="53"/>
      <c r="R325" s="53"/>
    </row>
    <row r="326" spans="1:18" ht="15">
      <c r="A326" s="3"/>
      <c r="B326" s="56"/>
      <c r="I326" s="53"/>
      <c r="K326" s="53"/>
      <c r="M326" s="53"/>
      <c r="N326" s="48"/>
      <c r="O326" s="53"/>
      <c r="P326" s="48"/>
      <c r="Q326" s="53"/>
      <c r="R326" s="53"/>
    </row>
    <row r="327" spans="1:19" ht="15">
      <c r="A327" s="3"/>
      <c r="B327" s="56"/>
      <c r="I327" s="53"/>
      <c r="K327" s="53"/>
      <c r="M327" s="53"/>
      <c r="N327" s="48"/>
      <c r="O327" s="53"/>
      <c r="P327" s="48"/>
      <c r="Q327" s="53"/>
      <c r="R327" s="53"/>
      <c r="S327" s="48"/>
    </row>
    <row r="328" spans="1:19" ht="15">
      <c r="A328" s="3"/>
      <c r="B328" s="56"/>
      <c r="I328" s="53"/>
      <c r="K328" s="53"/>
      <c r="M328" s="53"/>
      <c r="N328" s="48"/>
      <c r="O328" s="53"/>
      <c r="P328" s="48"/>
      <c r="Q328" s="53"/>
      <c r="R328" s="53"/>
      <c r="S328" s="48"/>
    </row>
    <row r="329" spans="1:19" ht="15">
      <c r="A329" s="3"/>
      <c r="B329" s="56"/>
      <c r="I329" s="53"/>
      <c r="K329" s="53"/>
      <c r="M329" s="53"/>
      <c r="N329" s="48"/>
      <c r="O329" s="53"/>
      <c r="P329" s="48"/>
      <c r="Q329" s="53"/>
      <c r="R329" s="53"/>
      <c r="S329" s="48"/>
    </row>
    <row r="330" spans="1:18" ht="15">
      <c r="A330" s="3"/>
      <c r="B330" s="56"/>
      <c r="I330" s="53"/>
      <c r="K330" s="53"/>
      <c r="M330" s="53"/>
      <c r="N330" s="48"/>
      <c r="O330" s="53"/>
      <c r="P330" s="48"/>
      <c r="Q330" s="53"/>
      <c r="R330" s="53"/>
    </row>
    <row r="331" spans="1:18" ht="15">
      <c r="A331" s="3"/>
      <c r="B331" s="56"/>
      <c r="I331" s="53"/>
      <c r="K331" s="53"/>
      <c r="M331" s="53"/>
      <c r="N331" s="48"/>
      <c r="O331" s="53"/>
      <c r="P331" s="48"/>
      <c r="Q331" s="53"/>
      <c r="R331" s="53"/>
    </row>
    <row r="332" spans="1:19" ht="15">
      <c r="A332" s="3"/>
      <c r="B332" s="56"/>
      <c r="I332" s="53"/>
      <c r="K332" s="53"/>
      <c r="M332" s="53"/>
      <c r="N332" s="48"/>
      <c r="O332" s="53"/>
      <c r="P332" s="48"/>
      <c r="Q332" s="53"/>
      <c r="R332" s="53"/>
      <c r="S332" s="48"/>
    </row>
    <row r="333" spans="1:18" ht="15">
      <c r="A333" s="3"/>
      <c r="B333" s="56"/>
      <c r="I333" s="53"/>
      <c r="K333" s="53"/>
      <c r="M333" s="53"/>
      <c r="N333" s="48"/>
      <c r="O333" s="53"/>
      <c r="P333" s="48"/>
      <c r="Q333" s="53"/>
      <c r="R333" s="53"/>
    </row>
    <row r="334" spans="1:19" ht="15">
      <c r="A334" s="3"/>
      <c r="B334" s="56"/>
      <c r="I334" s="53"/>
      <c r="K334" s="53"/>
      <c r="M334" s="53"/>
      <c r="N334" s="48"/>
      <c r="O334" s="53"/>
      <c r="P334" s="48"/>
      <c r="Q334" s="53"/>
      <c r="R334" s="53"/>
      <c r="S334" s="48"/>
    </row>
    <row r="335" spans="1:19" ht="15">
      <c r="A335" s="3"/>
      <c r="B335" s="56"/>
      <c r="I335" s="53"/>
      <c r="K335" s="53"/>
      <c r="M335" s="53"/>
      <c r="N335" s="48"/>
      <c r="O335" s="53"/>
      <c r="P335" s="48"/>
      <c r="Q335" s="53"/>
      <c r="R335" s="53"/>
      <c r="S335" s="48"/>
    </row>
    <row r="336" spans="1:18" ht="15">
      <c r="A336" s="3"/>
      <c r="B336" s="56"/>
      <c r="G336" s="49"/>
      <c r="I336" s="53"/>
      <c r="K336" s="53"/>
      <c r="M336" s="53"/>
      <c r="N336" s="48"/>
      <c r="O336" s="53"/>
      <c r="P336" s="48"/>
      <c r="Q336" s="53"/>
      <c r="R336" s="53"/>
    </row>
    <row r="337" spans="1:18" ht="15">
      <c r="A337" s="3"/>
      <c r="B337" s="56"/>
      <c r="I337" s="53"/>
      <c r="K337" s="53"/>
      <c r="M337" s="53"/>
      <c r="N337" s="48"/>
      <c r="O337" s="53"/>
      <c r="P337" s="48"/>
      <c r="Q337" s="53"/>
      <c r="R337" s="53"/>
    </row>
    <row r="338" spans="1:18" ht="15">
      <c r="A338" s="3"/>
      <c r="B338" s="56"/>
      <c r="I338" s="53"/>
      <c r="K338" s="53"/>
      <c r="M338" s="53"/>
      <c r="N338" s="48"/>
      <c r="O338" s="53"/>
      <c r="P338" s="48"/>
      <c r="Q338" s="53"/>
      <c r="R338" s="53"/>
    </row>
    <row r="339" spans="1:19" ht="15">
      <c r="A339" s="3"/>
      <c r="B339" s="56"/>
      <c r="I339" s="53"/>
      <c r="K339" s="53"/>
      <c r="M339" s="53"/>
      <c r="N339" s="48"/>
      <c r="O339" s="53"/>
      <c r="P339" s="48"/>
      <c r="Q339" s="53"/>
      <c r="R339" s="53"/>
      <c r="S339" s="48"/>
    </row>
    <row r="340" spans="1:19" ht="15">
      <c r="A340" s="3"/>
      <c r="B340" s="56"/>
      <c r="I340" s="53"/>
      <c r="K340" s="53"/>
      <c r="M340" s="53"/>
      <c r="N340" s="48"/>
      <c r="O340" s="53"/>
      <c r="P340" s="48"/>
      <c r="Q340" s="53"/>
      <c r="R340" s="53"/>
      <c r="S340" s="48"/>
    </row>
    <row r="341" spans="1:19" ht="15">
      <c r="A341" s="3"/>
      <c r="B341" s="56"/>
      <c r="I341" s="53"/>
      <c r="K341" s="53"/>
      <c r="M341" s="53"/>
      <c r="N341" s="48"/>
      <c r="O341" s="53"/>
      <c r="P341" s="48"/>
      <c r="Q341" s="53"/>
      <c r="R341" s="53"/>
      <c r="S341" s="48"/>
    </row>
    <row r="342" spans="1:18" ht="15">
      <c r="A342" s="3"/>
      <c r="B342" s="56"/>
      <c r="I342" s="53"/>
      <c r="K342" s="53"/>
      <c r="M342" s="53"/>
      <c r="N342" s="48"/>
      <c r="O342" s="53"/>
      <c r="P342" s="48"/>
      <c r="Q342" s="53"/>
      <c r="R342" s="53"/>
    </row>
    <row r="343" spans="1:18" ht="15">
      <c r="A343" s="3"/>
      <c r="B343" s="56"/>
      <c r="I343" s="53"/>
      <c r="K343" s="53"/>
      <c r="M343" s="53"/>
      <c r="N343" s="48"/>
      <c r="O343" s="53"/>
      <c r="P343" s="48"/>
      <c r="Q343" s="53"/>
      <c r="R343" s="53"/>
    </row>
    <row r="344" spans="1:18" ht="15">
      <c r="A344" s="3"/>
      <c r="B344" s="56"/>
      <c r="I344" s="53"/>
      <c r="K344" s="53"/>
      <c r="M344" s="53"/>
      <c r="N344" s="48"/>
      <c r="O344" s="53"/>
      <c r="P344" s="48"/>
      <c r="Q344" s="53"/>
      <c r="R344" s="53"/>
    </row>
    <row r="345" spans="1:19" ht="15">
      <c r="A345" s="3"/>
      <c r="B345" s="56"/>
      <c r="I345" s="53"/>
      <c r="K345" s="53"/>
      <c r="M345" s="53"/>
      <c r="N345" s="48"/>
      <c r="O345" s="53"/>
      <c r="P345" s="48"/>
      <c r="Q345" s="53"/>
      <c r="R345" s="53"/>
      <c r="S345" s="48"/>
    </row>
    <row r="346" spans="1:18" ht="15">
      <c r="A346" s="3"/>
      <c r="B346" s="56"/>
      <c r="I346" s="53"/>
      <c r="K346" s="53"/>
      <c r="M346" s="53"/>
      <c r="N346" s="48"/>
      <c r="O346" s="53"/>
      <c r="P346" s="48"/>
      <c r="Q346" s="53"/>
      <c r="R346" s="53"/>
    </row>
    <row r="347" spans="1:19" ht="15">
      <c r="A347" s="3"/>
      <c r="B347" s="56"/>
      <c r="I347" s="53"/>
      <c r="K347" s="53"/>
      <c r="M347" s="53"/>
      <c r="N347" s="48"/>
      <c r="O347" s="53"/>
      <c r="P347" s="48"/>
      <c r="Q347" s="53"/>
      <c r="R347" s="53"/>
      <c r="S347" s="48"/>
    </row>
    <row r="348" spans="1:19" ht="15">
      <c r="A348" s="3"/>
      <c r="B348" s="56"/>
      <c r="I348" s="53"/>
      <c r="K348" s="53"/>
      <c r="M348" s="53"/>
      <c r="N348" s="48"/>
      <c r="O348" s="53"/>
      <c r="P348" s="48"/>
      <c r="Q348" s="53"/>
      <c r="R348" s="53"/>
      <c r="S348" s="48"/>
    </row>
    <row r="349" spans="1:18" ht="15">
      <c r="A349" s="3"/>
      <c r="B349" s="56"/>
      <c r="I349" s="53"/>
      <c r="K349" s="53"/>
      <c r="M349" s="53"/>
      <c r="N349" s="48"/>
      <c r="O349" s="53"/>
      <c r="P349" s="48"/>
      <c r="Q349" s="53"/>
      <c r="R349" s="53"/>
    </row>
    <row r="350" spans="1:18" ht="15">
      <c r="A350" s="3"/>
      <c r="B350" s="56"/>
      <c r="I350" s="53"/>
      <c r="K350" s="53"/>
      <c r="M350" s="53"/>
      <c r="N350" s="48"/>
      <c r="O350" s="53"/>
      <c r="P350" s="48"/>
      <c r="Q350" s="53"/>
      <c r="R350" s="53"/>
    </row>
    <row r="351" spans="1:18" ht="15">
      <c r="A351" s="3"/>
      <c r="B351" s="56"/>
      <c r="I351" s="53"/>
      <c r="K351" s="53"/>
      <c r="M351" s="53"/>
      <c r="N351" s="48"/>
      <c r="O351" s="53"/>
      <c r="P351" s="48"/>
      <c r="Q351" s="53"/>
      <c r="R351" s="53"/>
    </row>
    <row r="352" spans="1:18" ht="15">
      <c r="A352" s="3"/>
      <c r="B352" s="56"/>
      <c r="I352" s="53"/>
      <c r="K352" s="53"/>
      <c r="M352" s="53"/>
      <c r="N352" s="48"/>
      <c r="O352" s="53"/>
      <c r="P352" s="48"/>
      <c r="Q352" s="53"/>
      <c r="R352" s="53"/>
    </row>
    <row r="353" spans="1:19" ht="15">
      <c r="A353" s="3"/>
      <c r="B353" s="56"/>
      <c r="I353" s="53"/>
      <c r="K353" s="53"/>
      <c r="M353" s="53"/>
      <c r="N353" s="48"/>
      <c r="O353" s="53"/>
      <c r="P353" s="48"/>
      <c r="Q353" s="53"/>
      <c r="R353" s="53"/>
      <c r="S353" s="48"/>
    </row>
    <row r="354" spans="1:19" ht="15">
      <c r="A354" s="3"/>
      <c r="B354" s="56"/>
      <c r="I354" s="53"/>
      <c r="K354" s="53"/>
      <c r="M354" s="53"/>
      <c r="N354" s="48"/>
      <c r="O354" s="53"/>
      <c r="P354" s="48"/>
      <c r="Q354" s="53"/>
      <c r="R354" s="53"/>
      <c r="S354" s="48"/>
    </row>
    <row r="355" spans="1:19" ht="15">
      <c r="A355" s="3"/>
      <c r="B355" s="56"/>
      <c r="I355" s="53"/>
      <c r="K355" s="53"/>
      <c r="M355" s="53"/>
      <c r="N355" s="48"/>
      <c r="O355" s="53"/>
      <c r="P355" s="48"/>
      <c r="Q355" s="53"/>
      <c r="R355" s="53"/>
      <c r="S355" s="48"/>
    </row>
    <row r="356" spans="1:18" ht="15">
      <c r="A356" s="3"/>
      <c r="B356" s="56"/>
      <c r="I356" s="53"/>
      <c r="K356" s="53"/>
      <c r="M356" s="53"/>
      <c r="N356" s="48"/>
      <c r="O356" s="53"/>
      <c r="P356" s="48"/>
      <c r="Q356" s="53"/>
      <c r="R356" s="53"/>
    </row>
    <row r="357" spans="1:18" ht="15">
      <c r="A357" s="3"/>
      <c r="B357" s="56"/>
      <c r="I357" s="53"/>
      <c r="K357" s="53"/>
      <c r="M357" s="53"/>
      <c r="N357" s="48"/>
      <c r="O357" s="53"/>
      <c r="P357" s="48"/>
      <c r="Q357" s="53"/>
      <c r="R357" s="53"/>
    </row>
    <row r="358" spans="1:18" ht="15">
      <c r="A358" s="3"/>
      <c r="B358" s="56"/>
      <c r="I358" s="53"/>
      <c r="K358" s="53"/>
      <c r="M358" s="53"/>
      <c r="N358" s="48"/>
      <c r="O358" s="53"/>
      <c r="P358" s="48"/>
      <c r="Q358" s="53"/>
      <c r="R358" s="53"/>
    </row>
    <row r="359" spans="1:18" ht="15">
      <c r="A359" s="3"/>
      <c r="B359" s="56"/>
      <c r="I359" s="53"/>
      <c r="K359" s="53"/>
      <c r="M359" s="53"/>
      <c r="N359" s="48"/>
      <c r="O359" s="53"/>
      <c r="P359" s="48"/>
      <c r="Q359" s="53"/>
      <c r="R359" s="53"/>
    </row>
    <row r="360" spans="1:18" ht="15">
      <c r="A360" s="3"/>
      <c r="B360" s="56"/>
      <c r="I360" s="53"/>
      <c r="K360" s="53"/>
      <c r="M360" s="53"/>
      <c r="N360" s="48"/>
      <c r="O360" s="53"/>
      <c r="P360" s="48"/>
      <c r="Q360" s="53"/>
      <c r="R360" s="53"/>
    </row>
    <row r="361" spans="1:18" ht="15">
      <c r="A361" s="3"/>
      <c r="B361" s="56"/>
      <c r="I361" s="53"/>
      <c r="K361" s="53"/>
      <c r="M361" s="53"/>
      <c r="N361" s="48"/>
      <c r="O361" s="53"/>
      <c r="P361" s="48"/>
      <c r="Q361" s="53"/>
      <c r="R361" s="53"/>
    </row>
    <row r="362" spans="1:18" ht="15">
      <c r="A362" s="3"/>
      <c r="B362" s="56"/>
      <c r="I362" s="53"/>
      <c r="K362" s="53"/>
      <c r="M362" s="53"/>
      <c r="N362" s="48"/>
      <c r="O362" s="53"/>
      <c r="P362" s="48"/>
      <c r="Q362" s="53"/>
      <c r="R362" s="53"/>
    </row>
    <row r="363" spans="1:18" ht="15">
      <c r="A363" s="3"/>
      <c r="B363" s="56"/>
      <c r="I363" s="53"/>
      <c r="K363" s="53"/>
      <c r="M363" s="53"/>
      <c r="N363" s="48"/>
      <c r="O363" s="53"/>
      <c r="P363" s="48"/>
      <c r="Q363" s="53"/>
      <c r="R363" s="53"/>
    </row>
    <row r="364" spans="1:18" ht="15">
      <c r="A364" s="3"/>
      <c r="B364" s="56"/>
      <c r="I364" s="53"/>
      <c r="K364" s="53"/>
      <c r="M364" s="53"/>
      <c r="N364" s="48"/>
      <c r="O364" s="53"/>
      <c r="P364" s="48"/>
      <c r="Q364" s="53"/>
      <c r="R364" s="53"/>
    </row>
    <row r="365" spans="9:18" ht="15">
      <c r="I365" s="53"/>
      <c r="K365" s="53"/>
      <c r="M365" s="53"/>
      <c r="N365" s="48"/>
      <c r="O365" s="53"/>
      <c r="P365" s="48"/>
      <c r="Q365" s="53"/>
      <c r="R365" s="53"/>
    </row>
    <row r="366" spans="9:18" ht="15">
      <c r="I366" s="53"/>
      <c r="K366" s="53"/>
      <c r="M366" s="53"/>
      <c r="N366" s="48"/>
      <c r="O366" s="53"/>
      <c r="P366" s="48"/>
      <c r="Q366" s="53"/>
      <c r="R366" s="53"/>
    </row>
    <row r="367" spans="9:18" ht="15">
      <c r="I367" s="53"/>
      <c r="K367" s="53"/>
      <c r="M367" s="53"/>
      <c r="N367" s="48"/>
      <c r="O367" s="53"/>
      <c r="P367" s="48"/>
      <c r="Q367" s="53"/>
      <c r="R367" s="53"/>
    </row>
    <row r="368" spans="9:18" ht="15">
      <c r="I368" s="53"/>
      <c r="K368" s="53"/>
      <c r="M368" s="53"/>
      <c r="N368" s="48"/>
      <c r="O368" s="53"/>
      <c r="P368" s="48"/>
      <c r="Q368" s="53"/>
      <c r="R368" s="53"/>
    </row>
    <row r="369" spans="9:18" ht="15">
      <c r="I369" s="53"/>
      <c r="K369" s="53"/>
      <c r="M369" s="53"/>
      <c r="N369" s="48"/>
      <c r="O369" s="53"/>
      <c r="P369" s="48"/>
      <c r="Q369" s="53"/>
      <c r="R369" s="53"/>
    </row>
    <row r="370" spans="9:18" ht="15">
      <c r="I370" s="53"/>
      <c r="K370" s="53"/>
      <c r="M370" s="53"/>
      <c r="N370" s="48"/>
      <c r="O370" s="53"/>
      <c r="P370" s="48"/>
      <c r="Q370" s="53"/>
      <c r="R370" s="53"/>
    </row>
    <row r="371" spans="9:18" ht="15">
      <c r="I371" s="53"/>
      <c r="K371" s="53"/>
      <c r="M371" s="53"/>
      <c r="N371" s="48"/>
      <c r="O371" s="53"/>
      <c r="P371" s="48"/>
      <c r="Q371" s="53"/>
      <c r="R371" s="53"/>
    </row>
    <row r="372" spans="9:18" ht="15">
      <c r="I372" s="53"/>
      <c r="K372" s="53"/>
      <c r="M372" s="53"/>
      <c r="N372" s="48"/>
      <c r="O372" s="53"/>
      <c r="P372" s="48"/>
      <c r="Q372" s="53"/>
      <c r="R372" s="53"/>
    </row>
    <row r="373" spans="9:18" ht="15">
      <c r="I373" s="53"/>
      <c r="K373" s="53"/>
      <c r="M373" s="53"/>
      <c r="N373" s="48"/>
      <c r="O373" s="53"/>
      <c r="P373" s="48"/>
      <c r="Q373" s="53"/>
      <c r="R373" s="53"/>
    </row>
    <row r="374" spans="9:18" ht="15">
      <c r="I374" s="53"/>
      <c r="K374" s="53"/>
      <c r="M374" s="53"/>
      <c r="N374" s="48"/>
      <c r="O374" s="53"/>
      <c r="P374" s="48"/>
      <c r="Q374" s="53"/>
      <c r="R374" s="53"/>
    </row>
    <row r="375" spans="9:18" ht="15">
      <c r="I375" s="53"/>
      <c r="K375" s="53"/>
      <c r="M375" s="53"/>
      <c r="N375" s="48"/>
      <c r="O375" s="53"/>
      <c r="P375" s="48"/>
      <c r="Q375" s="53"/>
      <c r="R375" s="53"/>
    </row>
    <row r="376" spans="9:18" ht="15">
      <c r="I376" s="53"/>
      <c r="K376" s="53"/>
      <c r="M376" s="53"/>
      <c r="N376" s="48"/>
      <c r="O376" s="53"/>
      <c r="P376" s="48"/>
      <c r="Q376" s="53"/>
      <c r="R376" s="53"/>
    </row>
    <row r="377" spans="9:18" ht="15">
      <c r="I377" s="53"/>
      <c r="K377" s="53"/>
      <c r="M377" s="53"/>
      <c r="N377" s="48"/>
      <c r="O377" s="53"/>
      <c r="P377" s="48"/>
      <c r="Q377" s="53"/>
      <c r="R377" s="53"/>
    </row>
    <row r="378" spans="9:18" ht="15">
      <c r="I378" s="53"/>
      <c r="K378" s="53"/>
      <c r="M378" s="53"/>
      <c r="N378" s="48"/>
      <c r="O378" s="53"/>
      <c r="P378" s="48"/>
      <c r="Q378" s="53"/>
      <c r="R378" s="53"/>
    </row>
    <row r="379" spans="9:18" ht="15">
      <c r="I379" s="53"/>
      <c r="K379" s="53"/>
      <c r="M379" s="53"/>
      <c r="N379" s="48"/>
      <c r="O379" s="53"/>
      <c r="P379" s="48"/>
      <c r="Q379" s="53"/>
      <c r="R379" s="53"/>
    </row>
    <row r="380" spans="9:18" ht="15">
      <c r="I380" s="53"/>
      <c r="K380" s="53"/>
      <c r="M380" s="53"/>
      <c r="N380" s="48"/>
      <c r="O380" s="53"/>
      <c r="P380" s="48"/>
      <c r="Q380" s="53"/>
      <c r="R380" s="53"/>
    </row>
    <row r="381" spans="9:18" ht="15">
      <c r="I381" s="53"/>
      <c r="K381" s="53"/>
      <c r="M381" s="53"/>
      <c r="N381" s="48"/>
      <c r="O381" s="53"/>
      <c r="P381" s="48"/>
      <c r="Q381" s="53"/>
      <c r="R381" s="53"/>
    </row>
    <row r="382" spans="9:18" ht="15">
      <c r="I382" s="53"/>
      <c r="K382" s="53"/>
      <c r="M382" s="53"/>
      <c r="N382" s="48"/>
      <c r="O382" s="53"/>
      <c r="P382" s="48"/>
      <c r="Q382" s="53"/>
      <c r="R382" s="53"/>
    </row>
    <row r="383" spans="9:18" ht="15">
      <c r="I383" s="53"/>
      <c r="K383" s="53"/>
      <c r="M383" s="53"/>
      <c r="N383" s="48"/>
      <c r="O383" s="53"/>
      <c r="P383" s="48"/>
      <c r="Q383" s="53"/>
      <c r="R383" s="53"/>
    </row>
    <row r="384" spans="9:18" ht="15">
      <c r="I384" s="53"/>
      <c r="K384" s="53"/>
      <c r="M384" s="53"/>
      <c r="N384" s="48"/>
      <c r="O384" s="53"/>
      <c r="P384" s="48"/>
      <c r="Q384" s="53"/>
      <c r="R384" s="53"/>
    </row>
    <row r="385" spans="9:18" ht="15">
      <c r="I385" s="53"/>
      <c r="K385" s="53"/>
      <c r="M385" s="53"/>
      <c r="N385" s="48"/>
      <c r="O385" s="53"/>
      <c r="P385" s="48"/>
      <c r="Q385" s="53"/>
      <c r="R385" s="53"/>
    </row>
    <row r="386" spans="9:18" ht="15">
      <c r="I386" s="53"/>
      <c r="K386" s="53"/>
      <c r="M386" s="53"/>
      <c r="N386" s="48"/>
      <c r="O386" s="53"/>
      <c r="P386" s="48"/>
      <c r="Q386" s="53"/>
      <c r="R386" s="53"/>
    </row>
    <row r="387" spans="9:18" ht="15">
      <c r="I387" s="53"/>
      <c r="K387" s="53"/>
      <c r="M387" s="53"/>
      <c r="N387" s="48"/>
      <c r="O387" s="53"/>
      <c r="P387" s="48"/>
      <c r="Q387" s="53"/>
      <c r="R387" s="53"/>
    </row>
    <row r="388" spans="9:18" ht="15">
      <c r="I388" s="53"/>
      <c r="K388" s="53"/>
      <c r="M388" s="53"/>
      <c r="N388" s="48"/>
      <c r="O388" s="53"/>
      <c r="P388" s="48"/>
      <c r="Q388" s="53"/>
      <c r="R388" s="53"/>
    </row>
    <row r="389" spans="9:18" ht="15">
      <c r="I389" s="53"/>
      <c r="K389" s="53"/>
      <c r="M389" s="53"/>
      <c r="N389" s="48"/>
      <c r="O389" s="53"/>
      <c r="P389" s="48"/>
      <c r="Q389" s="53"/>
      <c r="R389" s="53"/>
    </row>
    <row r="390" spans="9:18" ht="15">
      <c r="I390" s="53"/>
      <c r="K390" s="53"/>
      <c r="M390" s="53"/>
      <c r="N390" s="48"/>
      <c r="O390" s="53"/>
      <c r="P390" s="48"/>
      <c r="Q390" s="53"/>
      <c r="R390" s="53"/>
    </row>
    <row r="391" spans="9:18" ht="15">
      <c r="I391" s="53"/>
      <c r="K391" s="53"/>
      <c r="M391" s="53"/>
      <c r="N391" s="48"/>
      <c r="O391" s="53"/>
      <c r="P391" s="48"/>
      <c r="Q391" s="53"/>
      <c r="R391" s="53"/>
    </row>
    <row r="392" spans="9:18" ht="15">
      <c r="I392" s="53"/>
      <c r="K392" s="53"/>
      <c r="M392" s="53"/>
      <c r="N392" s="48"/>
      <c r="O392" s="53"/>
      <c r="P392" s="48"/>
      <c r="Q392" s="53"/>
      <c r="R392" s="53"/>
    </row>
    <row r="393" spans="9:18" ht="15">
      <c r="I393" s="53"/>
      <c r="K393" s="53"/>
      <c r="M393" s="53"/>
      <c r="N393" s="48"/>
      <c r="O393" s="53"/>
      <c r="P393" s="48"/>
      <c r="Q393" s="53"/>
      <c r="R393" s="53"/>
    </row>
    <row r="394" spans="9:18" ht="15">
      <c r="I394" s="53"/>
      <c r="K394" s="53"/>
      <c r="M394" s="53"/>
      <c r="N394" s="48"/>
      <c r="O394" s="53"/>
      <c r="P394" s="48"/>
      <c r="Q394" s="53"/>
      <c r="R394" s="53"/>
    </row>
    <row r="395" spans="9:18" ht="15">
      <c r="I395" s="53"/>
      <c r="K395" s="53"/>
      <c r="M395" s="53"/>
      <c r="N395" s="48"/>
      <c r="O395" s="53"/>
      <c r="P395" s="48"/>
      <c r="Q395" s="53"/>
      <c r="R395" s="53"/>
    </row>
    <row r="396" spans="9:18" ht="15">
      <c r="I396" s="53"/>
      <c r="K396" s="53"/>
      <c r="M396" s="53"/>
      <c r="N396" s="48"/>
      <c r="O396" s="53"/>
      <c r="P396" s="48"/>
      <c r="Q396" s="53"/>
      <c r="R396" s="53"/>
    </row>
    <row r="397" spans="9:18" ht="15">
      <c r="I397" s="53"/>
      <c r="K397" s="53"/>
      <c r="M397" s="53"/>
      <c r="N397" s="48"/>
      <c r="O397" s="53"/>
      <c r="P397" s="48"/>
      <c r="Q397" s="53"/>
      <c r="R397" s="53"/>
    </row>
    <row r="398" spans="9:18" ht="15">
      <c r="I398" s="53"/>
      <c r="K398" s="53"/>
      <c r="M398" s="53"/>
      <c r="N398" s="48"/>
      <c r="O398" s="53"/>
      <c r="P398" s="48"/>
      <c r="Q398" s="53"/>
      <c r="R398" s="53"/>
    </row>
    <row r="399" spans="9:18" ht="15">
      <c r="I399" s="53"/>
      <c r="K399" s="53"/>
      <c r="M399" s="53"/>
      <c r="N399" s="48"/>
      <c r="O399" s="53"/>
      <c r="P399" s="48"/>
      <c r="Q399" s="53"/>
      <c r="R399" s="53"/>
    </row>
    <row r="400" spans="9:18" ht="15">
      <c r="I400" s="53"/>
      <c r="K400" s="53"/>
      <c r="M400" s="53"/>
      <c r="N400" s="48"/>
      <c r="O400" s="53"/>
      <c r="P400" s="48"/>
      <c r="Q400" s="53"/>
      <c r="R400" s="53"/>
    </row>
    <row r="401" spans="9:18" ht="15">
      <c r="I401" s="53"/>
      <c r="K401" s="53"/>
      <c r="M401" s="53"/>
      <c r="N401" s="48"/>
      <c r="O401" s="53"/>
      <c r="P401" s="48"/>
      <c r="Q401" s="53"/>
      <c r="R401" s="53"/>
    </row>
    <row r="402" spans="9:18" ht="15">
      <c r="I402" s="53"/>
      <c r="K402" s="53"/>
      <c r="M402" s="53"/>
      <c r="N402" s="48"/>
      <c r="O402" s="53"/>
      <c r="P402" s="48"/>
      <c r="Q402" s="53"/>
      <c r="R402" s="53"/>
    </row>
    <row r="403" spans="9:18" ht="15">
      <c r="I403" s="53"/>
      <c r="K403" s="53"/>
      <c r="M403" s="53"/>
      <c r="N403" s="48"/>
      <c r="O403" s="53"/>
      <c r="P403" s="48"/>
      <c r="Q403" s="53"/>
      <c r="R403" s="53"/>
    </row>
    <row r="404" spans="9:18" ht="15">
      <c r="I404" s="53"/>
      <c r="K404" s="53"/>
      <c r="M404" s="53"/>
      <c r="N404" s="48"/>
      <c r="O404" s="53"/>
      <c r="P404" s="48"/>
      <c r="Q404" s="53"/>
      <c r="R404" s="5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04"/>
  <sheetViews>
    <sheetView zoomScalePageLayoutView="0" workbookViewId="0" topLeftCell="A1">
      <pane ySplit="1" topLeftCell="A94" activePane="bottomLeft" state="frozen"/>
      <selection pane="topLeft" activeCell="A1" sqref="A1"/>
      <selection pane="bottomLeft" activeCell="D109" sqref="D109"/>
    </sheetView>
  </sheetViews>
  <sheetFormatPr defaultColWidth="9.140625" defaultRowHeight="15"/>
  <cols>
    <col min="1" max="2" width="23.00390625" style="22" customWidth="1"/>
    <col min="3" max="3" width="13.28125" style="22" customWidth="1"/>
    <col min="4" max="4" width="15.00390625" style="22" customWidth="1"/>
    <col min="5" max="5" width="9.140625" style="22" customWidth="1"/>
    <col min="6" max="6" width="15.00390625" style="14" customWidth="1"/>
    <col min="7" max="7" width="14.28125" style="5" customWidth="1"/>
    <col min="8" max="16384" width="9.140625" style="22" customWidth="1"/>
  </cols>
  <sheetData>
    <row r="1" spans="1:7" ht="15">
      <c r="A1" s="49" t="s">
        <v>5</v>
      </c>
      <c r="B1" s="49" t="s">
        <v>227</v>
      </c>
      <c r="C1" s="49" t="s">
        <v>14</v>
      </c>
      <c r="D1" s="49" t="s">
        <v>15</v>
      </c>
      <c r="E1" s="49" t="s">
        <v>0</v>
      </c>
      <c r="F1" s="13" t="s">
        <v>10</v>
      </c>
      <c r="G1" s="4"/>
    </row>
    <row r="2" spans="1:7" s="28" customFormat="1" ht="15">
      <c r="A2" s="26" t="s">
        <v>127</v>
      </c>
      <c r="B2" s="26">
        <v>40</v>
      </c>
      <c r="C2" s="29" t="s">
        <v>163</v>
      </c>
      <c r="D2" s="29" t="s">
        <v>67</v>
      </c>
      <c r="E2" s="29" t="s">
        <v>218</v>
      </c>
      <c r="F2" s="29">
        <f>VLOOKUP($B2,CLASS!$B$2:$R$362,8,FALSE)</f>
        <v>63</v>
      </c>
      <c r="G2" s="30"/>
    </row>
    <row r="3" spans="1:7" s="26" customFormat="1" ht="15">
      <c r="A3" s="26" t="s">
        <v>127</v>
      </c>
      <c r="B3" s="26">
        <v>82</v>
      </c>
      <c r="C3" s="29" t="s">
        <v>131</v>
      </c>
      <c r="D3" s="29" t="s">
        <v>36</v>
      </c>
      <c r="E3" s="29" t="s">
        <v>219</v>
      </c>
      <c r="F3" s="29">
        <f>VLOOKUP($B3,CLASS!$B$2:$R$362,8,FALSE)</f>
        <v>61</v>
      </c>
      <c r="G3" s="30"/>
    </row>
    <row r="4" spans="1:7" s="26" customFormat="1" ht="15">
      <c r="A4" s="26" t="s">
        <v>127</v>
      </c>
      <c r="B4" s="26">
        <v>27</v>
      </c>
      <c r="C4" s="27" t="s">
        <v>151</v>
      </c>
      <c r="D4" s="29" t="s">
        <v>57</v>
      </c>
      <c r="E4" s="29" t="s">
        <v>218</v>
      </c>
      <c r="F4" s="29">
        <f>VLOOKUP($B4,CLASS!$B$2:$R$362,8,FALSE)</f>
        <v>56</v>
      </c>
      <c r="G4" s="29"/>
    </row>
    <row r="5" spans="1:7" s="26" customFormat="1" ht="15">
      <c r="A5" s="26" t="s">
        <v>127</v>
      </c>
      <c r="B5" s="26">
        <v>81</v>
      </c>
      <c r="C5" s="29" t="s">
        <v>137</v>
      </c>
      <c r="D5" s="29" t="s">
        <v>96</v>
      </c>
      <c r="E5" s="29" t="s">
        <v>219</v>
      </c>
      <c r="F5" s="29">
        <f>VLOOKUP($B5,CLASS!$B$2:$R$362,8,FALSE)</f>
        <v>55</v>
      </c>
      <c r="G5" s="30"/>
    </row>
    <row r="6" spans="1:7" s="29" customFormat="1" ht="15">
      <c r="A6" s="26" t="s">
        <v>127</v>
      </c>
      <c r="B6" s="26">
        <v>138</v>
      </c>
      <c r="C6" s="27" t="s">
        <v>258</v>
      </c>
      <c r="D6" s="29" t="s">
        <v>255</v>
      </c>
      <c r="E6" s="29" t="s">
        <v>217</v>
      </c>
      <c r="F6" s="29">
        <f>VLOOKUP($B6,CLASS!$B$2:$R$362,8,FALSE)</f>
        <v>55</v>
      </c>
      <c r="G6" s="30"/>
    </row>
    <row r="7" spans="1:7" s="29" customFormat="1" ht="15">
      <c r="A7" s="26" t="s">
        <v>127</v>
      </c>
      <c r="B7" s="26">
        <v>47</v>
      </c>
      <c r="C7" s="27" t="s">
        <v>168</v>
      </c>
      <c r="D7" s="29" t="s">
        <v>73</v>
      </c>
      <c r="E7" s="29" t="s">
        <v>218</v>
      </c>
      <c r="F7" s="29">
        <f>VLOOKUP($B7,CLASS!$B$2:$R$362,8,FALSE)</f>
        <v>54</v>
      </c>
      <c r="G7" s="30"/>
    </row>
    <row r="8" spans="1:6" s="29" customFormat="1" ht="15">
      <c r="A8" s="26" t="s">
        <v>127</v>
      </c>
      <c r="B8" s="26">
        <v>130</v>
      </c>
      <c r="C8" s="27" t="s">
        <v>235</v>
      </c>
      <c r="D8" s="29" t="s">
        <v>236</v>
      </c>
      <c r="E8" s="29" t="s">
        <v>217</v>
      </c>
      <c r="F8" s="29">
        <f>VLOOKUP($B8,CLASS!$B$2:$R$362,8,FALSE)</f>
        <v>54</v>
      </c>
    </row>
    <row r="9" spans="1:6" s="29" customFormat="1" ht="15">
      <c r="A9" s="26" t="s">
        <v>127</v>
      </c>
      <c r="B9" s="26">
        <v>133</v>
      </c>
      <c r="C9" s="27" t="s">
        <v>240</v>
      </c>
      <c r="D9" s="29" t="s">
        <v>241</v>
      </c>
      <c r="E9" s="29" t="s">
        <v>218</v>
      </c>
      <c r="F9" s="29">
        <f>VLOOKUP($B9,CLASS!$B$2:$R$362,8,FALSE)</f>
        <v>53</v>
      </c>
    </row>
    <row r="10" spans="1:6" s="29" customFormat="1" ht="15.75" thickBot="1">
      <c r="A10" s="26" t="s">
        <v>127</v>
      </c>
      <c r="B10" s="26">
        <v>140</v>
      </c>
      <c r="C10" s="27" t="s">
        <v>260</v>
      </c>
      <c r="D10" s="29" t="s">
        <v>261</v>
      </c>
      <c r="E10" s="29" t="s">
        <v>218</v>
      </c>
      <c r="F10" s="29">
        <f>VLOOKUP($B10,CLASS!$B$2:$R$362,8,FALSE)</f>
        <v>53</v>
      </c>
    </row>
    <row r="11" spans="1:7" s="29" customFormat="1" ht="15.75" thickBot="1">
      <c r="A11" s="26" t="s">
        <v>127</v>
      </c>
      <c r="B11" s="26">
        <v>25</v>
      </c>
      <c r="C11" s="27" t="s">
        <v>131</v>
      </c>
      <c r="D11" s="29" t="s">
        <v>31</v>
      </c>
      <c r="E11" s="29" t="s">
        <v>218</v>
      </c>
      <c r="F11" s="29">
        <f>VLOOKUP($B11,CLASS!$B$2:$R$362,8,FALSE)</f>
        <v>51</v>
      </c>
      <c r="G11" s="31">
        <v>555</v>
      </c>
    </row>
    <row r="12" spans="1:7" ht="15">
      <c r="A12" s="25" t="s">
        <v>127</v>
      </c>
      <c r="B12" s="25">
        <v>60</v>
      </c>
      <c r="C12" s="50" t="s">
        <v>178</v>
      </c>
      <c r="D12" s="22" t="s">
        <v>246</v>
      </c>
      <c r="E12" s="22" t="s">
        <v>218</v>
      </c>
      <c r="F12" s="48">
        <f>VLOOKUP($B12,CLASS!$B$2:$R$362,8,FALSE)</f>
        <v>51</v>
      </c>
      <c r="G12" s="54"/>
    </row>
    <row r="13" spans="1:7" ht="15">
      <c r="A13" s="25" t="s">
        <v>127</v>
      </c>
      <c r="B13" s="25">
        <v>94</v>
      </c>
      <c r="C13" s="55" t="s">
        <v>197</v>
      </c>
      <c r="D13" s="22" t="s">
        <v>27</v>
      </c>
      <c r="E13" s="22" t="s">
        <v>219</v>
      </c>
      <c r="F13" s="48">
        <f>VLOOKUP($B13,CLASS!$B$2:$R$362,8,FALSE)</f>
        <v>49</v>
      </c>
      <c r="G13" s="48"/>
    </row>
    <row r="14" spans="1:7" ht="15">
      <c r="A14" s="25" t="s">
        <v>127</v>
      </c>
      <c r="B14" s="25">
        <v>136</v>
      </c>
      <c r="C14" s="24" t="s">
        <v>247</v>
      </c>
      <c r="D14" s="22" t="s">
        <v>248</v>
      </c>
      <c r="E14" s="22" t="s">
        <v>218</v>
      </c>
      <c r="F14" s="48">
        <f>VLOOKUP($B14,CLASS!$B$2:$R$362,8,FALSE)</f>
        <v>49</v>
      </c>
      <c r="G14" s="22"/>
    </row>
    <row r="15" spans="1:7" ht="15">
      <c r="A15" s="25" t="s">
        <v>127</v>
      </c>
      <c r="B15" s="25">
        <v>37</v>
      </c>
      <c r="C15" s="24" t="s">
        <v>160</v>
      </c>
      <c r="D15" s="22" t="s">
        <v>64</v>
      </c>
      <c r="E15" s="22" t="s">
        <v>218</v>
      </c>
      <c r="F15" s="48">
        <f>VLOOKUP($B15,CLASS!$B$2:$R$362,8,FALSE)</f>
        <v>48</v>
      </c>
      <c r="G15" s="22"/>
    </row>
    <row r="16" spans="1:7" ht="15">
      <c r="A16" s="25" t="s">
        <v>127</v>
      </c>
      <c r="B16" s="25">
        <v>132</v>
      </c>
      <c r="C16" s="24" t="s">
        <v>239</v>
      </c>
      <c r="D16" s="22" t="s">
        <v>255</v>
      </c>
      <c r="E16" s="22" t="s">
        <v>218</v>
      </c>
      <c r="F16" s="48">
        <f>VLOOKUP($B16,CLASS!$B$2:$R$362,8,FALSE)</f>
        <v>48</v>
      </c>
      <c r="G16" s="22"/>
    </row>
    <row r="17" spans="1:7" ht="15">
      <c r="A17" s="25" t="s">
        <v>127</v>
      </c>
      <c r="B17" s="25">
        <v>131</v>
      </c>
      <c r="C17" s="24" t="s">
        <v>237</v>
      </c>
      <c r="D17" s="22" t="s">
        <v>238</v>
      </c>
      <c r="E17" s="22" t="s">
        <v>219</v>
      </c>
      <c r="F17" s="48">
        <f>VLOOKUP($B17,CLASS!$B$2:$R$362,8,FALSE)</f>
        <v>47</v>
      </c>
      <c r="G17" s="22"/>
    </row>
    <row r="18" spans="1:7" ht="15">
      <c r="A18" s="25" t="s">
        <v>127</v>
      </c>
      <c r="B18" s="25">
        <v>134</v>
      </c>
      <c r="C18" s="24" t="s">
        <v>242</v>
      </c>
      <c r="D18" s="22" t="s">
        <v>243</v>
      </c>
      <c r="E18" s="22" t="s">
        <v>218</v>
      </c>
      <c r="F18" s="48">
        <f>VLOOKUP($B18,CLASS!$B$2:$R$362,8,FALSE)</f>
        <v>46</v>
      </c>
      <c r="G18" s="22"/>
    </row>
    <row r="19" spans="1:7" ht="15">
      <c r="A19" s="25" t="s">
        <v>127</v>
      </c>
      <c r="B19" s="25">
        <v>139</v>
      </c>
      <c r="C19" s="55" t="s">
        <v>259</v>
      </c>
      <c r="D19" s="22" t="s">
        <v>36</v>
      </c>
      <c r="E19" s="22" t="s">
        <v>218</v>
      </c>
      <c r="F19" s="48">
        <f>VLOOKUP($B19,CLASS!$B$2:$R$362,8,FALSE)</f>
        <v>45</v>
      </c>
      <c r="G19" s="22"/>
    </row>
    <row r="20" spans="1:7" ht="15">
      <c r="A20" s="25" t="s">
        <v>127</v>
      </c>
      <c r="B20" s="25">
        <v>3</v>
      </c>
      <c r="C20" s="24" t="s">
        <v>131</v>
      </c>
      <c r="D20" s="22" t="s">
        <v>41</v>
      </c>
      <c r="E20" s="22" t="s">
        <v>217</v>
      </c>
      <c r="F20" s="48">
        <f>VLOOKUP($B20,CLASS!$B$2:$R$362,8,FALSE)</f>
        <v>0</v>
      </c>
      <c r="G20" s="22"/>
    </row>
    <row r="21" spans="1:7" ht="15">
      <c r="A21" s="25" t="s">
        <v>127</v>
      </c>
      <c r="B21" s="25">
        <v>4</v>
      </c>
      <c r="C21" s="55" t="s">
        <v>132</v>
      </c>
      <c r="D21" s="22" t="s">
        <v>42</v>
      </c>
      <c r="E21" s="22" t="s">
        <v>217</v>
      </c>
      <c r="F21" s="48">
        <f>VLOOKUP($B21,CLASS!$B$2:$R$362,8,FALSE)</f>
        <v>0</v>
      </c>
      <c r="G21" s="22"/>
    </row>
    <row r="22" spans="1:7" ht="15">
      <c r="A22" s="25" t="s">
        <v>127</v>
      </c>
      <c r="B22" s="25">
        <v>11</v>
      </c>
      <c r="C22" s="50" t="s">
        <v>138</v>
      </c>
      <c r="D22" s="22" t="s">
        <v>39</v>
      </c>
      <c r="E22" s="22" t="s">
        <v>217</v>
      </c>
      <c r="F22" s="48">
        <f>VLOOKUP($B22,CLASS!$B$2:$R$362,8,FALSE)</f>
        <v>0</v>
      </c>
      <c r="G22" s="22"/>
    </row>
    <row r="23" spans="1:7" ht="15">
      <c r="A23" s="25" t="s">
        <v>127</v>
      </c>
      <c r="B23" s="25">
        <v>13</v>
      </c>
      <c r="C23" s="55" t="s">
        <v>140</v>
      </c>
      <c r="D23" s="22" t="s">
        <v>49</v>
      </c>
      <c r="E23" s="22" t="s">
        <v>217</v>
      </c>
      <c r="F23" s="48">
        <f>VLOOKUP($B23,CLASS!$B$2:$R$362,8,FALSE)</f>
        <v>0</v>
      </c>
      <c r="G23" s="22"/>
    </row>
    <row r="24" spans="1:7" ht="15">
      <c r="A24" s="25" t="s">
        <v>127</v>
      </c>
      <c r="B24" s="25">
        <v>14</v>
      </c>
      <c r="C24" s="24" t="s">
        <v>141</v>
      </c>
      <c r="D24" s="22" t="s">
        <v>50</v>
      </c>
      <c r="E24" s="22" t="s">
        <v>217</v>
      </c>
      <c r="F24" s="48">
        <f>VLOOKUP($B24,CLASS!$B$2:$R$362,8,FALSE)</f>
        <v>0</v>
      </c>
      <c r="G24" s="22"/>
    </row>
    <row r="25" spans="1:7" ht="15">
      <c r="A25" s="25" t="s">
        <v>127</v>
      </c>
      <c r="B25" s="25">
        <v>15</v>
      </c>
      <c r="C25" s="55" t="s">
        <v>142</v>
      </c>
      <c r="D25" s="22" t="s">
        <v>51</v>
      </c>
      <c r="E25" s="22" t="s">
        <v>217</v>
      </c>
      <c r="F25" s="48">
        <f>VLOOKUP($B25,CLASS!$B$2:$R$362,8,FALSE)</f>
        <v>0</v>
      </c>
      <c r="G25" s="22"/>
    </row>
    <row r="26" spans="1:7" ht="15">
      <c r="A26" s="25" t="s">
        <v>127</v>
      </c>
      <c r="B26" s="25">
        <v>21</v>
      </c>
      <c r="C26" s="50" t="s">
        <v>147</v>
      </c>
      <c r="D26" s="22" t="s">
        <v>24</v>
      </c>
      <c r="E26" s="22" t="s">
        <v>218</v>
      </c>
      <c r="F26" s="48">
        <f>VLOOKUP($B26,CLASS!$B$2:$R$362,8,FALSE)</f>
        <v>0</v>
      </c>
      <c r="G26" s="48"/>
    </row>
    <row r="27" spans="1:7" ht="15">
      <c r="A27" s="25" t="s">
        <v>127</v>
      </c>
      <c r="B27" s="25">
        <v>23</v>
      </c>
      <c r="C27" s="55" t="s">
        <v>148</v>
      </c>
      <c r="D27" s="22" t="s">
        <v>54</v>
      </c>
      <c r="E27" s="22" t="s">
        <v>218</v>
      </c>
      <c r="F27" s="48">
        <f>VLOOKUP($B27,CLASS!$B$2:$R$362,8,FALSE)</f>
        <v>0</v>
      </c>
      <c r="G27" s="22"/>
    </row>
    <row r="28" spans="1:7" ht="15">
      <c r="A28" s="25" t="s">
        <v>127</v>
      </c>
      <c r="B28" s="25">
        <v>36</v>
      </c>
      <c r="C28" s="24" t="s">
        <v>159</v>
      </c>
      <c r="D28" s="22" t="s">
        <v>35</v>
      </c>
      <c r="E28" s="22" t="s">
        <v>218</v>
      </c>
      <c r="F28" s="48">
        <f>VLOOKUP($B28,CLASS!$B$2:$R$362,8,FALSE)</f>
        <v>0</v>
      </c>
      <c r="G28" s="22"/>
    </row>
    <row r="29" spans="1:7" ht="15">
      <c r="A29" s="25" t="s">
        <v>127</v>
      </c>
      <c r="B29" s="25">
        <v>62</v>
      </c>
      <c r="C29" s="24" t="s">
        <v>149</v>
      </c>
      <c r="D29" s="22" t="s">
        <v>85</v>
      </c>
      <c r="E29" s="22" t="s">
        <v>218</v>
      </c>
      <c r="F29" s="48">
        <f>VLOOKUP($B29,CLASS!$B$2:$R$362,8,FALSE)</f>
        <v>0</v>
      </c>
      <c r="G29" s="22"/>
    </row>
    <row r="30" spans="1:7" ht="15">
      <c r="A30" s="25" t="s">
        <v>127</v>
      </c>
      <c r="B30" s="25">
        <v>79</v>
      </c>
      <c r="C30" s="55" t="s">
        <v>192</v>
      </c>
      <c r="D30" s="22" t="s">
        <v>41</v>
      </c>
      <c r="E30" s="22" t="s">
        <v>219</v>
      </c>
      <c r="F30" s="48">
        <f>VLOOKUP($B30,CLASS!$B$2:$R$362,8,FALSE)</f>
        <v>0</v>
      </c>
      <c r="G30" s="22"/>
    </row>
    <row r="31" spans="1:7" ht="15">
      <c r="A31" s="25" t="s">
        <v>127</v>
      </c>
      <c r="B31" s="25">
        <v>89</v>
      </c>
      <c r="C31" s="24" t="s">
        <v>133</v>
      </c>
      <c r="D31" s="22" t="s">
        <v>102</v>
      </c>
      <c r="E31" s="22" t="s">
        <v>219</v>
      </c>
      <c r="F31" s="48">
        <f>VLOOKUP($B31,CLASS!$B$2:$R$362,8,FALSE)</f>
        <v>0</v>
      </c>
      <c r="G31" s="22"/>
    </row>
    <row r="32" spans="1:7" ht="15">
      <c r="A32" s="25" t="s">
        <v>127</v>
      </c>
      <c r="B32" s="25">
        <v>93</v>
      </c>
      <c r="C32" s="55" t="s">
        <v>183</v>
      </c>
      <c r="D32" s="22" t="s">
        <v>20</v>
      </c>
      <c r="E32" s="22" t="s">
        <v>219</v>
      </c>
      <c r="F32" s="48">
        <f>VLOOKUP($B32,CLASS!$B$2:$R$362,8,FALSE)</f>
        <v>0</v>
      </c>
      <c r="G32" s="22"/>
    </row>
    <row r="33" spans="1:7" ht="15">
      <c r="A33" s="25" t="s">
        <v>127</v>
      </c>
      <c r="B33" s="25">
        <v>99</v>
      </c>
      <c r="C33" s="50" t="s">
        <v>198</v>
      </c>
      <c r="D33" s="22" t="s">
        <v>108</v>
      </c>
      <c r="E33" s="22" t="s">
        <v>219</v>
      </c>
      <c r="F33" s="48">
        <f>VLOOKUP($B33,CLASS!$B$2:$R$362,8,FALSE)</f>
        <v>0</v>
      </c>
      <c r="G33" s="48"/>
    </row>
    <row r="34" spans="1:7" ht="15">
      <c r="A34" s="25" t="s">
        <v>127</v>
      </c>
      <c r="B34" s="25">
        <v>100</v>
      </c>
      <c r="C34" s="55" t="s">
        <v>195</v>
      </c>
      <c r="D34" s="22" t="s">
        <v>109</v>
      </c>
      <c r="E34" s="22" t="s">
        <v>219</v>
      </c>
      <c r="F34" s="48">
        <f>VLOOKUP($B34,CLASS!$B$2:$R$362,8,FALSE)</f>
        <v>0</v>
      </c>
      <c r="G34" s="51"/>
    </row>
    <row r="35" spans="1:7" ht="15">
      <c r="A35" s="25" t="s">
        <v>127</v>
      </c>
      <c r="B35" s="25">
        <v>102</v>
      </c>
      <c r="C35" s="24" t="s">
        <v>200</v>
      </c>
      <c r="D35" s="22" t="s">
        <v>27</v>
      </c>
      <c r="E35" s="22" t="s">
        <v>219</v>
      </c>
      <c r="F35" s="48">
        <f>VLOOKUP($B35,CLASS!$B$2:$R$362,8,FALSE)</f>
        <v>0</v>
      </c>
      <c r="G35" s="48"/>
    </row>
    <row r="36" spans="1:7" ht="15">
      <c r="A36" s="25" t="s">
        <v>127</v>
      </c>
      <c r="B36" s="25">
        <v>113</v>
      </c>
      <c r="C36" s="55" t="s">
        <v>206</v>
      </c>
      <c r="D36" s="22" t="s">
        <v>116</v>
      </c>
      <c r="E36" s="22" t="s">
        <v>219</v>
      </c>
      <c r="F36" s="48">
        <f>VLOOKUP($B36,CLASS!$B$2:$R$362,8,FALSE)</f>
        <v>0</v>
      </c>
      <c r="G36" s="22"/>
    </row>
    <row r="37" spans="1:7" ht="15">
      <c r="A37" s="25" t="s">
        <v>127</v>
      </c>
      <c r="B37" s="25">
        <v>115</v>
      </c>
      <c r="C37" s="24" t="s">
        <v>208</v>
      </c>
      <c r="D37" s="22" t="s">
        <v>118</v>
      </c>
      <c r="E37" s="22" t="s">
        <v>219</v>
      </c>
      <c r="F37" s="48">
        <f>VLOOKUP($B37,CLASS!$B$2:$R$362,8,FALSE)</f>
        <v>0</v>
      </c>
      <c r="G37" s="48"/>
    </row>
    <row r="38" spans="1:7" ht="15">
      <c r="A38" s="25" t="s">
        <v>127</v>
      </c>
      <c r="B38" s="25">
        <v>129</v>
      </c>
      <c r="C38" s="24" t="s">
        <v>232</v>
      </c>
      <c r="D38" s="22" t="s">
        <v>233</v>
      </c>
      <c r="E38" s="22" t="s">
        <v>234</v>
      </c>
      <c r="F38" s="48">
        <f>VLOOKUP($B38,CLASS!$B$2:$R$362,8,FALSE)</f>
        <v>0</v>
      </c>
      <c r="G38" s="51"/>
    </row>
    <row r="39" spans="1:7" ht="15">
      <c r="A39" s="25" t="s">
        <v>127</v>
      </c>
      <c r="B39" s="25">
        <v>135</v>
      </c>
      <c r="C39" s="24" t="s">
        <v>244</v>
      </c>
      <c r="D39" s="22" t="s">
        <v>245</v>
      </c>
      <c r="E39" s="22" t="s">
        <v>234</v>
      </c>
      <c r="F39" s="48">
        <f>VLOOKUP($B39,CLASS!$B$2:$R$362,8,FALSE)</f>
        <v>0</v>
      </c>
      <c r="G39" s="48"/>
    </row>
    <row r="40" spans="1:7" ht="15">
      <c r="A40" s="56" t="s">
        <v>127</v>
      </c>
      <c r="B40" s="56">
        <v>184</v>
      </c>
      <c r="C40" s="55" t="s">
        <v>334</v>
      </c>
      <c r="D40" s="48" t="s">
        <v>335</v>
      </c>
      <c r="E40" s="48" t="s">
        <v>218</v>
      </c>
      <c r="F40" s="48">
        <f>VLOOKUP($B40,CLASS!$B$2:$R$362,8,FALSE)</f>
        <v>0</v>
      </c>
      <c r="G40" s="48"/>
    </row>
    <row r="41" spans="1:6" s="34" customFormat="1" ht="15">
      <c r="A41" s="42" t="s">
        <v>126</v>
      </c>
      <c r="B41" s="42">
        <v>26</v>
      </c>
      <c r="C41" s="43" t="s">
        <v>150</v>
      </c>
      <c r="D41" s="34" t="s">
        <v>56</v>
      </c>
      <c r="E41" s="34" t="s">
        <v>218</v>
      </c>
      <c r="F41" s="34">
        <f>VLOOKUP($B41,CLASS!$B$2:$R$362,8,FALSE)</f>
        <v>65</v>
      </c>
    </row>
    <row r="42" spans="1:6" s="34" customFormat="1" ht="15">
      <c r="A42" s="42" t="s">
        <v>126</v>
      </c>
      <c r="B42" s="42">
        <v>43</v>
      </c>
      <c r="C42" s="43" t="s">
        <v>165</v>
      </c>
      <c r="D42" s="34" t="s">
        <v>70</v>
      </c>
      <c r="E42" s="34" t="s">
        <v>218</v>
      </c>
      <c r="F42" s="34">
        <f>VLOOKUP($B42,CLASS!$B$2:$R$362,8,FALSE)</f>
        <v>62</v>
      </c>
    </row>
    <row r="43" spans="1:6" s="34" customFormat="1" ht="15">
      <c r="A43" s="42" t="s">
        <v>126</v>
      </c>
      <c r="B43" s="42">
        <v>48</v>
      </c>
      <c r="C43" s="43" t="s">
        <v>150</v>
      </c>
      <c r="D43" s="34" t="s">
        <v>74</v>
      </c>
      <c r="E43" s="34" t="s">
        <v>218</v>
      </c>
      <c r="F43" s="34">
        <f>VLOOKUP($B43,CLASS!$B$2:$R$362,8,FALSE)</f>
        <v>62</v>
      </c>
    </row>
    <row r="44" spans="1:7" s="34" customFormat="1" ht="15">
      <c r="A44" s="42" t="s">
        <v>126</v>
      </c>
      <c r="B44" s="42">
        <v>53</v>
      </c>
      <c r="C44" s="43" t="s">
        <v>152</v>
      </c>
      <c r="D44" s="34" t="s">
        <v>79</v>
      </c>
      <c r="E44" s="34" t="s">
        <v>218</v>
      </c>
      <c r="F44" s="34">
        <f>VLOOKUP($B44,CLASS!$B$2:$R$362,8,FALSE)</f>
        <v>61</v>
      </c>
      <c r="G44" s="45"/>
    </row>
    <row r="45" spans="1:7" s="34" customFormat="1" ht="15">
      <c r="A45" s="42" t="s">
        <v>126</v>
      </c>
      <c r="B45" s="42">
        <v>39</v>
      </c>
      <c r="C45" s="43" t="s">
        <v>162</v>
      </c>
      <c r="D45" s="34" t="s">
        <v>66</v>
      </c>
      <c r="E45" s="34" t="s">
        <v>218</v>
      </c>
      <c r="F45" s="34">
        <f>VLOOKUP($B45,CLASS!$B$2:$R$362,8,FALSE)</f>
        <v>60</v>
      </c>
      <c r="G45" s="45"/>
    </row>
    <row r="46" spans="1:6" s="34" customFormat="1" ht="15">
      <c r="A46" s="42" t="s">
        <v>126</v>
      </c>
      <c r="B46" s="42">
        <v>70</v>
      </c>
      <c r="C46" s="43" t="s">
        <v>185</v>
      </c>
      <c r="D46" s="34" t="s">
        <v>90</v>
      </c>
      <c r="E46" s="34" t="s">
        <v>218</v>
      </c>
      <c r="F46" s="34">
        <f>VLOOKUP($B46,CLASS!$B$2:$R$362,8,FALSE)</f>
        <v>60</v>
      </c>
    </row>
    <row r="47" spans="1:7" s="34" customFormat="1" ht="15">
      <c r="A47" s="42" t="s">
        <v>126</v>
      </c>
      <c r="B47" s="42">
        <v>83</v>
      </c>
      <c r="C47" s="43" t="s">
        <v>216</v>
      </c>
      <c r="D47" s="34" t="s">
        <v>97</v>
      </c>
      <c r="E47" s="34" t="s">
        <v>219</v>
      </c>
      <c r="F47" s="34">
        <f>VLOOKUP($B47,CLASS!$B$2:$R$362,8,FALSE)</f>
        <v>54</v>
      </c>
      <c r="G47" s="45"/>
    </row>
    <row r="48" spans="1:7" s="34" customFormat="1" ht="15">
      <c r="A48" s="42" t="s">
        <v>126</v>
      </c>
      <c r="B48" s="42">
        <v>141</v>
      </c>
      <c r="C48" s="43" t="s">
        <v>262</v>
      </c>
      <c r="D48" s="34" t="s">
        <v>263</v>
      </c>
      <c r="E48" s="34" t="s">
        <v>217</v>
      </c>
      <c r="F48" s="34">
        <f>VLOOKUP($B48,CLASS!$B$2:$R$362,8,FALSE)</f>
        <v>54</v>
      </c>
      <c r="G48" s="43"/>
    </row>
    <row r="49" spans="1:6" s="34" customFormat="1" ht="15.75" thickBot="1">
      <c r="A49" s="42" t="s">
        <v>126</v>
      </c>
      <c r="B49" s="42">
        <v>29</v>
      </c>
      <c r="C49" s="34" t="s">
        <v>152</v>
      </c>
      <c r="D49" s="34" t="s">
        <v>58</v>
      </c>
      <c r="E49" s="34" t="s">
        <v>218</v>
      </c>
      <c r="F49" s="34">
        <f>VLOOKUP($B49,CLASS!$B$2:$R$362,8,FALSE)</f>
        <v>53</v>
      </c>
    </row>
    <row r="50" spans="1:7" s="34" customFormat="1" ht="15.75" thickBot="1">
      <c r="A50" s="42" t="s">
        <v>126</v>
      </c>
      <c r="B50" s="42">
        <v>19</v>
      </c>
      <c r="C50" s="43" t="s">
        <v>145</v>
      </c>
      <c r="D50" s="34" t="s">
        <v>28</v>
      </c>
      <c r="E50" s="34" t="s">
        <v>217</v>
      </c>
      <c r="F50" s="34">
        <f>VLOOKUP($B50,CLASS!$B$2:$R$362,8,FALSE)</f>
        <v>51</v>
      </c>
      <c r="G50" s="44">
        <v>582</v>
      </c>
    </row>
    <row r="51" spans="1:7" ht="15">
      <c r="A51" s="25" t="s">
        <v>126</v>
      </c>
      <c r="B51" s="25">
        <v>117</v>
      </c>
      <c r="C51" s="55" t="s">
        <v>129</v>
      </c>
      <c r="D51" s="22" t="s">
        <v>120</v>
      </c>
      <c r="E51" s="22" t="s">
        <v>219</v>
      </c>
      <c r="F51" s="48">
        <f>VLOOKUP($B51,CLASS!$B$2:$R$362,8,FALSE)</f>
        <v>51</v>
      </c>
      <c r="G51" s="58"/>
    </row>
    <row r="52" spans="1:7" ht="15">
      <c r="A52" s="25" t="s">
        <v>126</v>
      </c>
      <c r="B52" s="25">
        <v>90</v>
      </c>
      <c r="C52" s="50" t="s">
        <v>256</v>
      </c>
      <c r="D52" s="22" t="s">
        <v>23</v>
      </c>
      <c r="E52" s="22" t="s">
        <v>219</v>
      </c>
      <c r="F52" s="48">
        <f>VLOOKUP($B52,CLASS!$B$2:$R$362,8,FALSE)</f>
        <v>50</v>
      </c>
      <c r="G52" s="22"/>
    </row>
    <row r="53" spans="1:7" ht="15">
      <c r="A53" s="25" t="s">
        <v>126</v>
      </c>
      <c r="B53" s="25">
        <v>71</v>
      </c>
      <c r="C53" s="24" t="s">
        <v>202</v>
      </c>
      <c r="D53" s="22" t="s">
        <v>23</v>
      </c>
      <c r="E53" s="22" t="s">
        <v>218</v>
      </c>
      <c r="F53" s="48">
        <f>VLOOKUP($B53,CLASS!$B$2:$R$362,8,FALSE)</f>
        <v>46</v>
      </c>
      <c r="G53" s="22"/>
    </row>
    <row r="54" spans="1:7" ht="15">
      <c r="A54" s="25" t="s">
        <v>126</v>
      </c>
      <c r="B54" s="25">
        <v>110</v>
      </c>
      <c r="C54" s="55" t="s">
        <v>193</v>
      </c>
      <c r="D54" s="22" t="s">
        <v>79</v>
      </c>
      <c r="E54" s="22" t="s">
        <v>219</v>
      </c>
      <c r="F54" s="48">
        <f>VLOOKUP($B54,CLASS!$B$2:$R$362,8,FALSE)</f>
        <v>46</v>
      </c>
      <c r="G54" s="48"/>
    </row>
    <row r="55" spans="1:7" ht="15">
      <c r="A55" s="25" t="s">
        <v>126</v>
      </c>
      <c r="B55" s="25">
        <v>107</v>
      </c>
      <c r="C55" s="50" t="s">
        <v>203</v>
      </c>
      <c r="D55" s="22" t="s">
        <v>112</v>
      </c>
      <c r="E55" s="22" t="s">
        <v>219</v>
      </c>
      <c r="F55" s="48">
        <f>VLOOKUP($B55,CLASS!$B$2:$R$362,8,FALSE)</f>
        <v>44</v>
      </c>
      <c r="G55" s="48"/>
    </row>
    <row r="56" spans="1:7" ht="15">
      <c r="A56" s="25" t="s">
        <v>126</v>
      </c>
      <c r="B56" s="25">
        <v>143</v>
      </c>
      <c r="C56" s="24" t="s">
        <v>266</v>
      </c>
      <c r="D56" s="22" t="s">
        <v>93</v>
      </c>
      <c r="E56" s="22" t="s">
        <v>219</v>
      </c>
      <c r="F56" s="48">
        <f>VLOOKUP($B56,CLASS!$B$2:$R$362,8,FALSE)</f>
        <v>44</v>
      </c>
      <c r="G56" s="48"/>
    </row>
    <row r="57" spans="1:7" ht="15">
      <c r="A57" s="25" t="s">
        <v>126</v>
      </c>
      <c r="B57" s="25">
        <v>142</v>
      </c>
      <c r="C57" s="55" t="s">
        <v>264</v>
      </c>
      <c r="D57" s="22" t="s">
        <v>265</v>
      </c>
      <c r="E57" s="22" t="s">
        <v>219</v>
      </c>
      <c r="F57" s="48">
        <f>VLOOKUP($B57,CLASS!$B$2:$R$362,8,FALSE)</f>
        <v>43</v>
      </c>
      <c r="G57" s="22"/>
    </row>
    <row r="58" spans="1:7" ht="15">
      <c r="A58" s="25" t="s">
        <v>126</v>
      </c>
      <c r="B58" s="25">
        <v>92</v>
      </c>
      <c r="C58" s="50" t="s">
        <v>190</v>
      </c>
      <c r="D58" s="22" t="s">
        <v>104</v>
      </c>
      <c r="E58" s="22" t="s">
        <v>219</v>
      </c>
      <c r="F58" s="48">
        <f>VLOOKUP($B58,CLASS!$B$2:$R$362,8,FALSE)</f>
        <v>40</v>
      </c>
      <c r="G58" s="22"/>
    </row>
    <row r="59" spans="1:7" ht="15">
      <c r="A59" s="25" t="s">
        <v>126</v>
      </c>
      <c r="B59" s="25">
        <v>1</v>
      </c>
      <c r="C59" s="55" t="s">
        <v>129</v>
      </c>
      <c r="D59" s="22" t="s">
        <v>34</v>
      </c>
      <c r="E59" s="22" t="s">
        <v>217</v>
      </c>
      <c r="F59" s="48">
        <f>VLOOKUP($B59,CLASS!$B$2:$R$362,8,FALSE)</f>
        <v>0</v>
      </c>
      <c r="G59" s="48"/>
    </row>
    <row r="60" spans="1:7" ht="15">
      <c r="A60" s="25" t="s">
        <v>126</v>
      </c>
      <c r="B60" s="25">
        <v>2</v>
      </c>
      <c r="C60" s="50" t="s">
        <v>130</v>
      </c>
      <c r="D60" s="22" t="s">
        <v>40</v>
      </c>
      <c r="E60" s="22" t="s">
        <v>217</v>
      </c>
      <c r="F60" s="48">
        <f>VLOOKUP($B60,CLASS!$B$2:$R$362,8,FALSE)</f>
        <v>0</v>
      </c>
      <c r="G60" s="22"/>
    </row>
    <row r="61" spans="1:7" ht="15">
      <c r="A61" s="25" t="s">
        <v>126</v>
      </c>
      <c r="B61" s="25">
        <v>7</v>
      </c>
      <c r="C61" s="55" t="s">
        <v>134</v>
      </c>
      <c r="D61" s="22" t="s">
        <v>44</v>
      </c>
      <c r="E61" s="22" t="s">
        <v>217</v>
      </c>
      <c r="F61" s="48">
        <f>VLOOKUP($B61,CLASS!$B$2:$R$362,8,FALSE)</f>
        <v>0</v>
      </c>
      <c r="G61" s="48"/>
    </row>
    <row r="62" spans="1:7" ht="15">
      <c r="A62" s="25" t="s">
        <v>126</v>
      </c>
      <c r="B62" s="25">
        <v>16</v>
      </c>
      <c r="C62" s="55" t="s">
        <v>143</v>
      </c>
      <c r="D62" s="22" t="s">
        <v>30</v>
      </c>
      <c r="E62" s="22" t="s">
        <v>217</v>
      </c>
      <c r="F62" s="48">
        <f>VLOOKUP($B62,CLASS!$B$2:$R$362,8,FALSE)</f>
        <v>0</v>
      </c>
      <c r="G62" s="48"/>
    </row>
    <row r="63" spans="1:7" ht="15">
      <c r="A63" s="25" t="s">
        <v>126</v>
      </c>
      <c r="B63" s="25">
        <v>28</v>
      </c>
      <c r="C63" s="55" t="s">
        <v>132</v>
      </c>
      <c r="D63" s="22" t="s">
        <v>25</v>
      </c>
      <c r="E63" s="22" t="s">
        <v>218</v>
      </c>
      <c r="F63" s="48">
        <f>VLOOKUP($B63,CLASS!$B$2:$R$362,8,FALSE)</f>
        <v>0</v>
      </c>
      <c r="G63" s="22"/>
    </row>
    <row r="64" spans="1:7" ht="15">
      <c r="A64" s="25" t="s">
        <v>126</v>
      </c>
      <c r="B64" s="25">
        <v>30</v>
      </c>
      <c r="C64" s="24" t="s">
        <v>153</v>
      </c>
      <c r="D64" s="22" t="s">
        <v>59</v>
      </c>
      <c r="E64" s="22" t="s">
        <v>218</v>
      </c>
      <c r="F64" s="48">
        <f>VLOOKUP($B64,CLASS!$B$2:$R$362,8,FALSE)</f>
        <v>0</v>
      </c>
      <c r="G64" s="22"/>
    </row>
    <row r="65" spans="1:7" ht="15">
      <c r="A65" s="25" t="s">
        <v>126</v>
      </c>
      <c r="B65" s="25">
        <v>31</v>
      </c>
      <c r="C65" s="24" t="s">
        <v>154</v>
      </c>
      <c r="D65" s="22" t="s">
        <v>17</v>
      </c>
      <c r="E65" s="22" t="s">
        <v>218</v>
      </c>
      <c r="F65" s="48">
        <f>VLOOKUP($B65,CLASS!$B$2:$R$362,8,FALSE)</f>
        <v>0</v>
      </c>
      <c r="G65" s="48"/>
    </row>
    <row r="66" spans="1:7" ht="15">
      <c r="A66" s="25" t="s">
        <v>126</v>
      </c>
      <c r="B66" s="25">
        <v>32</v>
      </c>
      <c r="C66" s="55" t="s">
        <v>155</v>
      </c>
      <c r="D66" s="22" t="s">
        <v>60</v>
      </c>
      <c r="E66" s="22" t="s">
        <v>218</v>
      </c>
      <c r="F66" s="48">
        <f>VLOOKUP($B66,CLASS!$B$2:$R$362,8,FALSE)</f>
        <v>0</v>
      </c>
      <c r="G66" s="22"/>
    </row>
    <row r="67" spans="1:7" ht="15">
      <c r="A67" s="25" t="s">
        <v>126</v>
      </c>
      <c r="B67" s="25">
        <v>35</v>
      </c>
      <c r="C67" s="50" t="s">
        <v>158</v>
      </c>
      <c r="D67" s="22" t="s">
        <v>63</v>
      </c>
      <c r="E67" s="22" t="s">
        <v>218</v>
      </c>
      <c r="F67" s="48">
        <f>VLOOKUP($B67,CLASS!$B$2:$R$362,8,FALSE)</f>
        <v>0</v>
      </c>
      <c r="G67" s="48"/>
    </row>
    <row r="68" spans="1:7" ht="15">
      <c r="A68" s="25" t="s">
        <v>126</v>
      </c>
      <c r="B68" s="25">
        <v>38</v>
      </c>
      <c r="C68" s="55" t="s">
        <v>161</v>
      </c>
      <c r="D68" s="22" t="s">
        <v>65</v>
      </c>
      <c r="E68" s="22" t="s">
        <v>218</v>
      </c>
      <c r="F68" s="48">
        <f>VLOOKUP($B68,CLASS!$B$2:$R$362,8,FALSE)</f>
        <v>0</v>
      </c>
      <c r="G68" s="51"/>
    </row>
    <row r="69" spans="1:7" ht="15">
      <c r="A69" s="25" t="s">
        <v>126</v>
      </c>
      <c r="B69" s="25">
        <v>41</v>
      </c>
      <c r="C69" s="24" t="s">
        <v>164</v>
      </c>
      <c r="D69" s="22" t="s">
        <v>68</v>
      </c>
      <c r="E69" s="22" t="s">
        <v>218</v>
      </c>
      <c r="F69" s="48">
        <f>VLOOKUP($B69,CLASS!$B$2:$R$362,8,FALSE)</f>
        <v>0</v>
      </c>
      <c r="G69" s="48"/>
    </row>
    <row r="70" spans="1:7" ht="15">
      <c r="A70" s="25" t="s">
        <v>126</v>
      </c>
      <c r="B70" s="25">
        <v>45</v>
      </c>
      <c r="C70" s="55" t="s">
        <v>167</v>
      </c>
      <c r="D70" s="22" t="s">
        <v>71</v>
      </c>
      <c r="E70" s="22" t="s">
        <v>218</v>
      </c>
      <c r="F70" s="48">
        <f>VLOOKUP($B70,CLASS!$B$2:$R$362,8,FALSE)</f>
        <v>0</v>
      </c>
      <c r="G70" s="22"/>
    </row>
    <row r="71" spans="1:7" ht="15">
      <c r="A71" s="25" t="s">
        <v>126</v>
      </c>
      <c r="B71" s="25">
        <v>50</v>
      </c>
      <c r="C71" s="24" t="s">
        <v>170</v>
      </c>
      <c r="D71" s="22" t="s">
        <v>76</v>
      </c>
      <c r="E71" s="22" t="s">
        <v>218</v>
      </c>
      <c r="F71" s="48">
        <f>VLOOKUP($B71,CLASS!$B$2:$R$362,8,FALSE)</f>
        <v>0</v>
      </c>
      <c r="G71" s="48"/>
    </row>
    <row r="72" spans="1:7" ht="15">
      <c r="A72" s="25" t="s">
        <v>126</v>
      </c>
      <c r="B72" s="25">
        <v>54</v>
      </c>
      <c r="C72" s="55" t="s">
        <v>172</v>
      </c>
      <c r="D72" s="22" t="s">
        <v>59</v>
      </c>
      <c r="E72" s="22" t="s">
        <v>218</v>
      </c>
      <c r="F72" s="48">
        <f>VLOOKUP($B72,CLASS!$B$2:$R$362,8,FALSE)</f>
        <v>0</v>
      </c>
      <c r="G72" s="51"/>
    </row>
    <row r="73" spans="1:7" ht="15">
      <c r="A73" s="25" t="s">
        <v>126</v>
      </c>
      <c r="B73" s="25">
        <v>56</v>
      </c>
      <c r="C73" s="50" t="s">
        <v>174</v>
      </c>
      <c r="D73" s="22" t="s">
        <v>74</v>
      </c>
      <c r="E73" s="22" t="s">
        <v>218</v>
      </c>
      <c r="F73" s="48">
        <f>VLOOKUP($B73,CLASS!$B$2:$R$362,8,FALSE)</f>
        <v>0</v>
      </c>
      <c r="G73" s="48"/>
    </row>
    <row r="74" spans="1:7" ht="15">
      <c r="A74" s="25" t="s">
        <v>126</v>
      </c>
      <c r="B74" s="25">
        <v>61</v>
      </c>
      <c r="C74" s="50" t="s">
        <v>179</v>
      </c>
      <c r="D74" s="22" t="s">
        <v>84</v>
      </c>
      <c r="E74" s="22" t="s">
        <v>218</v>
      </c>
      <c r="F74" s="48">
        <f>VLOOKUP($B74,CLASS!$B$2:$R$362,8,FALSE)</f>
        <v>0</v>
      </c>
      <c r="G74" s="51"/>
    </row>
    <row r="75" spans="1:7" ht="15">
      <c r="A75" s="25" t="s">
        <v>126</v>
      </c>
      <c r="B75" s="25">
        <v>63</v>
      </c>
      <c r="C75" s="24" t="s">
        <v>180</v>
      </c>
      <c r="D75" s="22" t="s">
        <v>86</v>
      </c>
      <c r="E75" s="22" t="s">
        <v>218</v>
      </c>
      <c r="F75" s="48">
        <f>VLOOKUP($B75,CLASS!$B$2:$R$362,8,FALSE)</f>
        <v>0</v>
      </c>
      <c r="G75" s="48"/>
    </row>
    <row r="76" spans="1:7" ht="15">
      <c r="A76" s="25" t="s">
        <v>126</v>
      </c>
      <c r="B76" s="25">
        <v>65</v>
      </c>
      <c r="C76" s="55" t="s">
        <v>150</v>
      </c>
      <c r="D76" s="22" t="s">
        <v>88</v>
      </c>
      <c r="E76" s="22" t="s">
        <v>218</v>
      </c>
      <c r="F76" s="48">
        <f>VLOOKUP($B76,CLASS!$B$2:$R$362,8,FALSE)</f>
        <v>0</v>
      </c>
      <c r="G76" s="22"/>
    </row>
    <row r="77" spans="1:7" ht="15">
      <c r="A77" s="25" t="s">
        <v>126</v>
      </c>
      <c r="B77" s="25">
        <v>75</v>
      </c>
      <c r="C77" s="55" t="s">
        <v>189</v>
      </c>
      <c r="D77" s="22" t="s">
        <v>93</v>
      </c>
      <c r="E77" s="22" t="s">
        <v>219</v>
      </c>
      <c r="F77" s="48">
        <f>VLOOKUP($B77,CLASS!$B$2:$R$362,8,FALSE)</f>
        <v>0</v>
      </c>
      <c r="G77" s="48"/>
    </row>
    <row r="78" spans="1:7" ht="15">
      <c r="A78" s="25" t="s">
        <v>126</v>
      </c>
      <c r="B78" s="25">
        <v>78</v>
      </c>
      <c r="C78" s="24" t="s">
        <v>191</v>
      </c>
      <c r="D78" s="22" t="s">
        <v>86</v>
      </c>
      <c r="E78" s="22" t="s">
        <v>219</v>
      </c>
      <c r="F78" s="48">
        <f>VLOOKUP($B78,CLASS!$B$2:$R$362,8,FALSE)</f>
        <v>0</v>
      </c>
      <c r="G78" s="51"/>
    </row>
    <row r="79" spans="1:7" ht="15">
      <c r="A79" s="25" t="s">
        <v>126</v>
      </c>
      <c r="B79" s="25">
        <v>88</v>
      </c>
      <c r="C79" s="24" t="s">
        <v>137</v>
      </c>
      <c r="D79" s="22" t="s">
        <v>101</v>
      </c>
      <c r="E79" s="22" t="s">
        <v>219</v>
      </c>
      <c r="F79" s="48">
        <f>VLOOKUP($B79,CLASS!$B$2:$R$362,8,FALSE)</f>
        <v>0</v>
      </c>
      <c r="G79" s="48"/>
    </row>
    <row r="80" spans="1:7" ht="15">
      <c r="A80" s="25" t="s">
        <v>126</v>
      </c>
      <c r="B80" s="25">
        <v>101</v>
      </c>
      <c r="C80" s="55" t="s">
        <v>199</v>
      </c>
      <c r="D80" s="22" t="s">
        <v>38</v>
      </c>
      <c r="E80" s="22" t="s">
        <v>219</v>
      </c>
      <c r="F80" s="48">
        <f>VLOOKUP($B80,CLASS!$B$2:$R$362,8,FALSE)</f>
        <v>0</v>
      </c>
      <c r="G80" s="51"/>
    </row>
    <row r="81" spans="1:7" ht="15">
      <c r="A81" s="25" t="s">
        <v>126</v>
      </c>
      <c r="B81" s="25">
        <v>109</v>
      </c>
      <c r="C81" s="50" t="s">
        <v>205</v>
      </c>
      <c r="D81" s="22" t="s">
        <v>113</v>
      </c>
      <c r="E81" s="22" t="s">
        <v>219</v>
      </c>
      <c r="F81" s="48">
        <f>VLOOKUP($B81,CLASS!$B$2:$R$362,8,FALSE)</f>
        <v>0</v>
      </c>
      <c r="G81" s="51"/>
    </row>
    <row r="82" spans="1:7" ht="15">
      <c r="A82" s="25" t="s">
        <v>126</v>
      </c>
      <c r="B82" s="25">
        <v>114</v>
      </c>
      <c r="C82" s="50" t="s">
        <v>207</v>
      </c>
      <c r="D82" s="22" t="s">
        <v>117</v>
      </c>
      <c r="E82" s="22" t="s">
        <v>219</v>
      </c>
      <c r="F82" s="48">
        <f>VLOOKUP($B82,CLASS!$B$2:$R$362,8,FALSE)</f>
        <v>0</v>
      </c>
      <c r="G82" s="48"/>
    </row>
    <row r="83" spans="1:7" ht="15">
      <c r="A83" s="25" t="s">
        <v>126</v>
      </c>
      <c r="B83" s="25">
        <v>118</v>
      </c>
      <c r="C83" s="50" t="s">
        <v>190</v>
      </c>
      <c r="D83" s="22" t="s">
        <v>121</v>
      </c>
      <c r="E83" s="22" t="s">
        <v>219</v>
      </c>
      <c r="F83" s="48">
        <f>VLOOKUP($B83,CLASS!$B$2:$R$362,8,FALSE)</f>
        <v>0</v>
      </c>
      <c r="G83" s="48"/>
    </row>
    <row r="84" spans="1:7" ht="15">
      <c r="A84" s="25" t="s">
        <v>126</v>
      </c>
      <c r="B84" s="25">
        <v>121</v>
      </c>
      <c r="C84" s="55" t="s">
        <v>210</v>
      </c>
      <c r="D84" s="22" t="s">
        <v>123</v>
      </c>
      <c r="E84" s="22" t="s">
        <v>219</v>
      </c>
      <c r="F84" s="48">
        <f>VLOOKUP($B84,CLASS!$B$2:$R$362,8,FALSE)</f>
        <v>0</v>
      </c>
      <c r="G84" s="48"/>
    </row>
    <row r="85" spans="1:7" ht="15">
      <c r="A85" s="56" t="s">
        <v>126</v>
      </c>
      <c r="B85" s="56">
        <v>123</v>
      </c>
      <c r="C85" s="55" t="s">
        <v>129</v>
      </c>
      <c r="D85" s="48" t="s">
        <v>26</v>
      </c>
      <c r="E85" s="48" t="s">
        <v>219</v>
      </c>
      <c r="F85" s="48">
        <f>VLOOKUP($B85,CLASS!$B$2:$R$362,8,FALSE)</f>
        <v>0</v>
      </c>
      <c r="G85" s="22"/>
    </row>
    <row r="86" spans="1:7" ht="15">
      <c r="A86" s="25" t="s">
        <v>126</v>
      </c>
      <c r="B86" s="25">
        <v>124</v>
      </c>
      <c r="C86" s="55" t="s">
        <v>212</v>
      </c>
      <c r="D86" s="22" t="s">
        <v>101</v>
      </c>
      <c r="E86" s="22" t="s">
        <v>219</v>
      </c>
      <c r="F86" s="48">
        <f>VLOOKUP($B86,CLASS!$B$2:$R$362,8,FALSE)</f>
        <v>0</v>
      </c>
      <c r="G86" s="48"/>
    </row>
    <row r="87" spans="1:7" ht="15">
      <c r="A87" s="25" t="s">
        <v>126</v>
      </c>
      <c r="B87" s="25">
        <v>125</v>
      </c>
      <c r="C87" s="55" t="s">
        <v>213</v>
      </c>
      <c r="D87" s="22" t="s">
        <v>124</v>
      </c>
      <c r="E87" s="22" t="s">
        <v>219</v>
      </c>
      <c r="F87" s="48">
        <f>VLOOKUP($B87,CLASS!$B$2:$R$362,8,FALSE)</f>
        <v>0</v>
      </c>
      <c r="G87" s="51"/>
    </row>
    <row r="88" spans="1:7" ht="15">
      <c r="A88" s="25" t="s">
        <v>126</v>
      </c>
      <c r="B88" s="25">
        <v>126</v>
      </c>
      <c r="C88" s="50" t="s">
        <v>214</v>
      </c>
      <c r="D88" s="22" t="s">
        <v>59</v>
      </c>
      <c r="E88" s="22" t="s">
        <v>219</v>
      </c>
      <c r="F88" s="48">
        <f>VLOOKUP($B88,CLASS!$B$2:$R$362,8,FALSE)</f>
        <v>0</v>
      </c>
      <c r="G88" s="48"/>
    </row>
    <row r="89" spans="1:7" ht="15">
      <c r="A89" s="25" t="s">
        <v>126</v>
      </c>
      <c r="B89" s="25">
        <v>127</v>
      </c>
      <c r="C89" s="50" t="s">
        <v>215</v>
      </c>
      <c r="D89" s="22" t="s">
        <v>104</v>
      </c>
      <c r="E89" s="22" t="s">
        <v>219</v>
      </c>
      <c r="F89" s="48">
        <f>VLOOKUP($B89,CLASS!$B$2:$R$362,8,FALSE)</f>
        <v>0</v>
      </c>
      <c r="G89" s="51"/>
    </row>
    <row r="90" spans="1:7" ht="15">
      <c r="A90" s="25" t="s">
        <v>126</v>
      </c>
      <c r="B90" s="25">
        <v>128</v>
      </c>
      <c r="C90" s="24" t="s">
        <v>167</v>
      </c>
      <c r="D90" s="22" t="s">
        <v>125</v>
      </c>
      <c r="E90" s="22" t="s">
        <v>219</v>
      </c>
      <c r="F90" s="48">
        <f>VLOOKUP($B90,CLASS!$B$2:$R$362,8,FALSE)</f>
        <v>0</v>
      </c>
      <c r="G90" s="48"/>
    </row>
    <row r="91" spans="1:7" s="50" customFormat="1" ht="15">
      <c r="A91" s="56" t="s">
        <v>126</v>
      </c>
      <c r="B91" s="56">
        <v>175</v>
      </c>
      <c r="C91" s="55" t="s">
        <v>318</v>
      </c>
      <c r="D91" s="50" t="s">
        <v>319</v>
      </c>
      <c r="E91" s="50" t="s">
        <v>219</v>
      </c>
      <c r="F91" s="50">
        <f>VLOOKUP($B91,CLASS!$B$2:$R$362,8,FALSE)</f>
        <v>0</v>
      </c>
      <c r="G91" s="63"/>
    </row>
    <row r="92" spans="1:6" s="50" customFormat="1" ht="15">
      <c r="A92" s="56" t="s">
        <v>126</v>
      </c>
      <c r="B92" s="56">
        <v>176</v>
      </c>
      <c r="C92" s="55" t="s">
        <v>320</v>
      </c>
      <c r="D92" s="50" t="s">
        <v>321</v>
      </c>
      <c r="E92" s="50" t="s">
        <v>218</v>
      </c>
      <c r="F92" s="50">
        <f>VLOOKUP($B92,CLASS!$B$2:$R$362,8,FALSE)</f>
        <v>0</v>
      </c>
    </row>
    <row r="93" spans="1:6" s="50" customFormat="1" ht="15">
      <c r="A93" s="56" t="s">
        <v>126</v>
      </c>
      <c r="B93" s="56">
        <v>177</v>
      </c>
      <c r="C93" s="55" t="s">
        <v>322</v>
      </c>
      <c r="E93" s="50" t="s">
        <v>219</v>
      </c>
      <c r="F93" s="50">
        <f>VLOOKUP($B93,CLASS!$B$2:$R$362,8,FALSE)</f>
        <v>0</v>
      </c>
    </row>
    <row r="94" spans="1:6" s="50" customFormat="1" ht="15">
      <c r="A94" s="56" t="s">
        <v>126</v>
      </c>
      <c r="B94" s="56">
        <v>178</v>
      </c>
      <c r="C94" s="55" t="s">
        <v>323</v>
      </c>
      <c r="D94" s="50" t="s">
        <v>324</v>
      </c>
      <c r="E94" s="50" t="s">
        <v>219</v>
      </c>
      <c r="F94" s="50">
        <f>VLOOKUP($B94,CLASS!$B$2:$R$362,8,FALSE)</f>
        <v>0</v>
      </c>
    </row>
    <row r="95" spans="1:6" s="50" customFormat="1" ht="15">
      <c r="A95" s="56" t="s">
        <v>126</v>
      </c>
      <c r="B95" s="56">
        <v>179</v>
      </c>
      <c r="C95" s="55" t="s">
        <v>325</v>
      </c>
      <c r="D95" s="50" t="s">
        <v>326</v>
      </c>
      <c r="E95" s="50" t="s">
        <v>218</v>
      </c>
      <c r="F95" s="50">
        <f>VLOOKUP($B95,CLASS!$B$2:$R$362,8,FALSE)</f>
        <v>0</v>
      </c>
    </row>
    <row r="96" spans="1:6" s="50" customFormat="1" ht="15">
      <c r="A96" s="56" t="s">
        <v>126</v>
      </c>
      <c r="B96" s="56">
        <v>180</v>
      </c>
      <c r="C96" s="55" t="s">
        <v>327</v>
      </c>
      <c r="D96" s="50" t="s">
        <v>328</v>
      </c>
      <c r="E96" s="50" t="s">
        <v>217</v>
      </c>
      <c r="F96" s="50">
        <f>VLOOKUP($B96,CLASS!$B$2:$R$362,8,FALSE)</f>
        <v>0</v>
      </c>
    </row>
    <row r="97" spans="1:6" s="50" customFormat="1" ht="15">
      <c r="A97" s="56" t="s">
        <v>126</v>
      </c>
      <c r="B97" s="56">
        <v>181</v>
      </c>
      <c r="C97" s="55" t="s">
        <v>237</v>
      </c>
      <c r="D97" s="50" t="s">
        <v>329</v>
      </c>
      <c r="E97" s="50" t="s">
        <v>218</v>
      </c>
      <c r="F97" s="50">
        <f>VLOOKUP($B97,CLASS!$B$2:$R$362,8,FALSE)</f>
        <v>0</v>
      </c>
    </row>
    <row r="98" spans="1:6" s="50" customFormat="1" ht="15">
      <c r="A98" s="56" t="s">
        <v>126</v>
      </c>
      <c r="B98" s="56">
        <v>182</v>
      </c>
      <c r="C98" s="55" t="s">
        <v>330</v>
      </c>
      <c r="D98" s="50" t="s">
        <v>331</v>
      </c>
      <c r="E98" s="50" t="s">
        <v>219</v>
      </c>
      <c r="F98" s="50">
        <f>VLOOKUP($B98,CLASS!$B$2:$R$362,8,FALSE)</f>
        <v>0</v>
      </c>
    </row>
    <row r="99" spans="1:6" s="50" customFormat="1" ht="15">
      <c r="A99" s="56" t="s">
        <v>126</v>
      </c>
      <c r="B99" s="56">
        <v>183</v>
      </c>
      <c r="C99" s="55" t="s">
        <v>332</v>
      </c>
      <c r="D99" s="50" t="s">
        <v>333</v>
      </c>
      <c r="E99" s="50" t="s">
        <v>219</v>
      </c>
      <c r="F99" s="50">
        <f>VLOOKUP($B99,CLASS!$B$2:$R$362,8,FALSE)</f>
        <v>0</v>
      </c>
    </row>
    <row r="100" spans="1:7" s="38" customFormat="1" ht="15">
      <c r="A100" s="41" t="s">
        <v>226</v>
      </c>
      <c r="B100" s="41">
        <v>91</v>
      </c>
      <c r="C100" s="38" t="s">
        <v>196</v>
      </c>
      <c r="D100" s="38" t="s">
        <v>103</v>
      </c>
      <c r="E100" s="38" t="s">
        <v>219</v>
      </c>
      <c r="F100" s="38">
        <f>VLOOKUP($B100,CLASS!$B$2:$R$362,8,FALSE)</f>
        <v>62</v>
      </c>
      <c r="G100" s="39"/>
    </row>
    <row r="101" spans="1:7" s="38" customFormat="1" ht="15">
      <c r="A101" s="41" t="s">
        <v>226</v>
      </c>
      <c r="B101" s="41">
        <v>158</v>
      </c>
      <c r="C101" s="39" t="s">
        <v>284</v>
      </c>
      <c r="D101" s="38" t="s">
        <v>285</v>
      </c>
      <c r="E101" s="38" t="s">
        <v>217</v>
      </c>
      <c r="F101" s="38">
        <f>VLOOKUP($B101,CLASS!$B$2:$R$362,8,FALSE)</f>
        <v>61</v>
      </c>
      <c r="G101" s="36"/>
    </row>
    <row r="102" spans="1:6" s="38" customFormat="1" ht="15">
      <c r="A102" s="41" t="s">
        <v>226</v>
      </c>
      <c r="B102" s="41">
        <v>17</v>
      </c>
      <c r="C102" s="39" t="s">
        <v>250</v>
      </c>
      <c r="D102" s="38" t="s">
        <v>43</v>
      </c>
      <c r="E102" s="38" t="s">
        <v>217</v>
      </c>
      <c r="F102" s="38">
        <f>VLOOKUP($B102,CLASS!$B$2:$R$362,8,FALSE)</f>
        <v>60</v>
      </c>
    </row>
    <row r="103" spans="1:6" s="38" customFormat="1" ht="15">
      <c r="A103" s="41" t="s">
        <v>226</v>
      </c>
      <c r="B103" s="41">
        <v>5</v>
      </c>
      <c r="C103" s="39" t="s">
        <v>176</v>
      </c>
      <c r="D103" s="38" t="s">
        <v>43</v>
      </c>
      <c r="E103" s="38" t="s">
        <v>217</v>
      </c>
      <c r="F103" s="38">
        <f>VLOOKUP($B103,CLASS!$B$2:$R$362,8,FALSE)</f>
        <v>58</v>
      </c>
    </row>
    <row r="104" spans="1:6" s="38" customFormat="1" ht="15">
      <c r="A104" s="41" t="s">
        <v>226</v>
      </c>
      <c r="B104" s="41">
        <v>146</v>
      </c>
      <c r="C104" s="39" t="s">
        <v>269</v>
      </c>
      <c r="D104" s="38" t="s">
        <v>270</v>
      </c>
      <c r="E104" s="38" t="s">
        <v>217</v>
      </c>
      <c r="F104" s="38">
        <f>VLOOKUP($B104,CLASS!$B$2:$R$362,8,FALSE)</f>
        <v>56</v>
      </c>
    </row>
    <row r="105" spans="1:6" s="38" customFormat="1" ht="15">
      <c r="A105" s="41" t="s">
        <v>226</v>
      </c>
      <c r="B105" s="41">
        <v>59</v>
      </c>
      <c r="C105" s="38" t="s">
        <v>177</v>
      </c>
      <c r="D105" s="38" t="s">
        <v>83</v>
      </c>
      <c r="E105" s="38" t="s">
        <v>218</v>
      </c>
      <c r="F105" s="38">
        <f>VLOOKUP($B105,CLASS!$B$2:$R$362,8,FALSE)</f>
        <v>54</v>
      </c>
    </row>
    <row r="106" spans="1:7" s="38" customFormat="1" ht="15">
      <c r="A106" s="41" t="s">
        <v>226</v>
      </c>
      <c r="B106" s="41">
        <v>144</v>
      </c>
      <c r="C106" s="39" t="s">
        <v>312</v>
      </c>
      <c r="D106" s="38" t="s">
        <v>21</v>
      </c>
      <c r="E106" s="38" t="s">
        <v>217</v>
      </c>
      <c r="F106" s="38">
        <f>VLOOKUP($B106,CLASS!$B$2:$R$362,8,FALSE)</f>
        <v>54</v>
      </c>
      <c r="G106" s="36"/>
    </row>
    <row r="107" spans="1:6" s="38" customFormat="1" ht="15">
      <c r="A107" s="41" t="s">
        <v>226</v>
      </c>
      <c r="B107" s="41">
        <v>160</v>
      </c>
      <c r="C107" s="39" t="s">
        <v>287</v>
      </c>
      <c r="D107" s="38" t="s">
        <v>288</v>
      </c>
      <c r="E107" s="38" t="s">
        <v>217</v>
      </c>
      <c r="F107" s="38">
        <f>VLOOKUP($B107,CLASS!$B$2:$R$362,8,FALSE)</f>
        <v>54</v>
      </c>
    </row>
    <row r="108" spans="1:7" s="38" customFormat="1" ht="15.75" thickBot="1">
      <c r="A108" s="41" t="s">
        <v>226</v>
      </c>
      <c r="B108" s="41">
        <v>147</v>
      </c>
      <c r="C108" s="39" t="s">
        <v>271</v>
      </c>
      <c r="D108" s="38" t="s">
        <v>21</v>
      </c>
      <c r="E108" s="38" t="s">
        <v>218</v>
      </c>
      <c r="F108" s="38">
        <f>VLOOKUP($B108,CLASS!$B$2:$R$362,8,FALSE)</f>
        <v>53</v>
      </c>
      <c r="G108" s="36"/>
    </row>
    <row r="109" spans="1:7" s="38" customFormat="1" ht="15.75" thickBot="1">
      <c r="A109" s="41" t="s">
        <v>226</v>
      </c>
      <c r="B109" s="41">
        <v>148</v>
      </c>
      <c r="C109" s="39" t="s">
        <v>272</v>
      </c>
      <c r="D109" s="38" t="s">
        <v>270</v>
      </c>
      <c r="E109" s="38" t="s">
        <v>217</v>
      </c>
      <c r="F109" s="38">
        <f>VLOOKUP($B109,CLASS!$B$2:$R$362,8,FALSE)</f>
        <v>53</v>
      </c>
      <c r="G109" s="40">
        <v>565</v>
      </c>
    </row>
    <row r="110" spans="1:20" ht="15">
      <c r="A110" s="25" t="s">
        <v>226</v>
      </c>
      <c r="B110" s="25">
        <v>149</v>
      </c>
      <c r="C110" s="55" t="s">
        <v>271</v>
      </c>
      <c r="D110" s="22" t="s">
        <v>273</v>
      </c>
      <c r="E110" s="22" t="s">
        <v>217</v>
      </c>
      <c r="F110" s="48">
        <f>VLOOKUP($B110,CLASS!$B$2:$R$362,8,FALSE)</f>
        <v>53</v>
      </c>
      <c r="G110" s="48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</row>
    <row r="111" spans="1:20" ht="15">
      <c r="A111" s="25" t="s">
        <v>226</v>
      </c>
      <c r="B111" s="25">
        <v>150</v>
      </c>
      <c r="C111" s="24" t="s">
        <v>274</v>
      </c>
      <c r="D111" s="22" t="s">
        <v>275</v>
      </c>
      <c r="E111" s="22" t="s">
        <v>217</v>
      </c>
      <c r="F111" s="48">
        <f>VLOOKUP($B111,CLASS!$B$2:$R$362,8,FALSE)</f>
        <v>53</v>
      </c>
      <c r="G111" s="48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</row>
    <row r="112" spans="1:20" ht="15">
      <c r="A112" s="25" t="s">
        <v>226</v>
      </c>
      <c r="B112" s="25">
        <v>57</v>
      </c>
      <c r="C112" s="24" t="s">
        <v>175</v>
      </c>
      <c r="D112" s="22" t="s">
        <v>81</v>
      </c>
      <c r="E112" s="22" t="s">
        <v>218</v>
      </c>
      <c r="F112" s="48">
        <f>VLOOKUP($B112,CLASS!$B$2:$R$362,8,FALSE)</f>
        <v>52</v>
      </c>
      <c r="G112" s="5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</row>
    <row r="113" spans="1:7" ht="15">
      <c r="A113" s="25" t="s">
        <v>226</v>
      </c>
      <c r="B113" s="25">
        <v>97</v>
      </c>
      <c r="C113" s="50" t="s">
        <v>249</v>
      </c>
      <c r="D113" s="22" t="s">
        <v>106</v>
      </c>
      <c r="E113" s="22" t="s">
        <v>219</v>
      </c>
      <c r="F113" s="48">
        <f>VLOOKUP($B113,CLASS!$B$2:$R$362,8,FALSE)</f>
        <v>51</v>
      </c>
      <c r="G113" s="48"/>
    </row>
    <row r="114" spans="1:7" ht="15">
      <c r="A114" s="25" t="s">
        <v>226</v>
      </c>
      <c r="B114" s="25">
        <v>153</v>
      </c>
      <c r="C114" s="24" t="s">
        <v>237</v>
      </c>
      <c r="D114" s="22" t="s">
        <v>20</v>
      </c>
      <c r="E114" s="22" t="s">
        <v>218</v>
      </c>
      <c r="F114" s="48">
        <f>VLOOKUP($B114,CLASS!$B$2:$R$362,8,FALSE)</f>
        <v>51</v>
      </c>
      <c r="G114" s="22"/>
    </row>
    <row r="115" spans="1:7" ht="15">
      <c r="A115" s="25" t="s">
        <v>226</v>
      </c>
      <c r="B115" s="25">
        <v>159</v>
      </c>
      <c r="C115" s="55" t="s">
        <v>262</v>
      </c>
      <c r="D115" s="22" t="s">
        <v>286</v>
      </c>
      <c r="E115" s="22" t="s">
        <v>218</v>
      </c>
      <c r="F115" s="48">
        <f>VLOOKUP($B115,CLASS!$B$2:$R$362,8,FALSE)</f>
        <v>51</v>
      </c>
      <c r="G115" s="22"/>
    </row>
    <row r="116" spans="1:7" ht="15">
      <c r="A116" s="25" t="s">
        <v>226</v>
      </c>
      <c r="B116" s="25">
        <v>157</v>
      </c>
      <c r="C116" s="24" t="s">
        <v>313</v>
      </c>
      <c r="D116" s="22" t="s">
        <v>16</v>
      </c>
      <c r="E116" s="22" t="s">
        <v>218</v>
      </c>
      <c r="F116" s="48">
        <f>VLOOKUP($B116,CLASS!$B$2:$R$362,8,FALSE)</f>
        <v>50</v>
      </c>
      <c r="G116" s="22"/>
    </row>
    <row r="117" spans="1:7" ht="15">
      <c r="A117" s="25" t="s">
        <v>226</v>
      </c>
      <c r="B117" s="25">
        <v>120</v>
      </c>
      <c r="C117" s="55" t="s">
        <v>145</v>
      </c>
      <c r="D117" s="22" t="s">
        <v>16</v>
      </c>
      <c r="E117" s="22" t="s">
        <v>219</v>
      </c>
      <c r="F117" s="48">
        <f>VLOOKUP($B117,CLASS!$B$2:$R$362,8,FALSE)</f>
        <v>49</v>
      </c>
      <c r="G117" s="51"/>
    </row>
    <row r="118" spans="1:7" ht="15">
      <c r="A118" s="25" t="s">
        <v>226</v>
      </c>
      <c r="B118" s="25">
        <v>145</v>
      </c>
      <c r="C118" s="55" t="s">
        <v>267</v>
      </c>
      <c r="D118" s="22" t="s">
        <v>268</v>
      </c>
      <c r="E118" s="22" t="s">
        <v>218</v>
      </c>
      <c r="F118" s="48">
        <f>VLOOKUP($B118,CLASS!$B$2:$R$362,8,FALSE)</f>
        <v>49</v>
      </c>
      <c r="G118" s="51"/>
    </row>
    <row r="119" spans="1:7" ht="15">
      <c r="A119" s="25" t="s">
        <v>226</v>
      </c>
      <c r="B119" s="25">
        <v>155</v>
      </c>
      <c r="C119" s="55" t="s">
        <v>281</v>
      </c>
      <c r="D119" s="22" t="s">
        <v>282</v>
      </c>
      <c r="E119" s="22" t="s">
        <v>218</v>
      </c>
      <c r="F119" s="48">
        <f>VLOOKUP($B119,CLASS!$B$2:$R$362,8,FALSE)</f>
        <v>46</v>
      </c>
      <c r="G119" s="51"/>
    </row>
    <row r="120" spans="1:7" ht="15">
      <c r="A120" s="25" t="s">
        <v>226</v>
      </c>
      <c r="B120" s="25">
        <v>156</v>
      </c>
      <c r="C120" s="55" t="s">
        <v>266</v>
      </c>
      <c r="D120" s="22" t="s">
        <v>283</v>
      </c>
      <c r="E120" s="22" t="s">
        <v>218</v>
      </c>
      <c r="F120" s="48">
        <f>VLOOKUP($B120,CLASS!$B$2:$R$362,8,FALSE)</f>
        <v>45</v>
      </c>
      <c r="G120" s="48"/>
    </row>
    <row r="121" spans="1:7" ht="15">
      <c r="A121" s="25" t="s">
        <v>226</v>
      </c>
      <c r="B121" s="25">
        <v>152</v>
      </c>
      <c r="C121" s="24" t="s">
        <v>278</v>
      </c>
      <c r="D121" s="22" t="s">
        <v>20</v>
      </c>
      <c r="E121" s="22" t="s">
        <v>219</v>
      </c>
      <c r="F121" s="48">
        <f>VLOOKUP($B121,CLASS!$B$2:$R$362,8,FALSE)</f>
        <v>41</v>
      </c>
      <c r="G121" s="48"/>
    </row>
    <row r="122" spans="1:7" ht="15">
      <c r="A122" s="25" t="s">
        <v>226</v>
      </c>
      <c r="B122" s="25">
        <v>154</v>
      </c>
      <c r="C122" s="24" t="s">
        <v>279</v>
      </c>
      <c r="D122" s="22" t="s">
        <v>280</v>
      </c>
      <c r="E122" s="22" t="s">
        <v>219</v>
      </c>
      <c r="F122" s="48">
        <f>VLOOKUP($B122,CLASS!$B$2:$R$362,8,FALSE)</f>
        <v>41</v>
      </c>
      <c r="G122" s="22"/>
    </row>
    <row r="123" spans="1:7" ht="15">
      <c r="A123" s="25" t="s">
        <v>226</v>
      </c>
      <c r="B123" s="25">
        <v>151</v>
      </c>
      <c r="C123" s="55" t="s">
        <v>276</v>
      </c>
      <c r="D123" s="22" t="s">
        <v>277</v>
      </c>
      <c r="E123" s="22" t="s">
        <v>219</v>
      </c>
      <c r="F123" s="48">
        <f>VLOOKUP($B123,CLASS!$B$2:$R$362,8,FALSE)</f>
        <v>38</v>
      </c>
      <c r="G123" s="22"/>
    </row>
    <row r="124" spans="1:7" ht="15">
      <c r="A124" s="25" t="s">
        <v>226</v>
      </c>
      <c r="B124" s="25">
        <v>46</v>
      </c>
      <c r="C124" s="50" t="s">
        <v>137</v>
      </c>
      <c r="D124" s="22" t="s">
        <v>72</v>
      </c>
      <c r="E124" s="22" t="s">
        <v>218</v>
      </c>
      <c r="F124" s="48">
        <f>VLOOKUP($B124,CLASS!$B$2:$R$362,8,FALSE)</f>
        <v>0</v>
      </c>
      <c r="G124" s="22"/>
    </row>
    <row r="125" spans="1:7" ht="15">
      <c r="A125" s="25" t="s">
        <v>226</v>
      </c>
      <c r="B125" s="25">
        <v>49</v>
      </c>
      <c r="C125" s="24" t="s">
        <v>169</v>
      </c>
      <c r="D125" s="22" t="s">
        <v>75</v>
      </c>
      <c r="E125" s="22" t="s">
        <v>218</v>
      </c>
      <c r="F125" s="48">
        <f>VLOOKUP($B125,CLASS!$B$2:$R$362,8,FALSE)</f>
        <v>0</v>
      </c>
      <c r="G125" s="22"/>
    </row>
    <row r="126" spans="1:7" ht="15">
      <c r="A126" s="25" t="s">
        <v>226</v>
      </c>
      <c r="B126" s="25">
        <v>68</v>
      </c>
      <c r="C126" s="24" t="s">
        <v>184</v>
      </c>
      <c r="D126" s="22" t="s">
        <v>89</v>
      </c>
      <c r="E126" s="22" t="s">
        <v>218</v>
      </c>
      <c r="F126" s="48">
        <f>VLOOKUP($B126,CLASS!$B$2:$R$362,8,FALSE)</f>
        <v>0</v>
      </c>
      <c r="G126" s="51"/>
    </row>
    <row r="127" spans="1:6" s="50" customFormat="1" ht="15">
      <c r="A127" s="56" t="s">
        <v>226</v>
      </c>
      <c r="B127" s="56">
        <v>73</v>
      </c>
      <c r="C127" s="55" t="s">
        <v>187</v>
      </c>
      <c r="D127" s="50" t="s">
        <v>92</v>
      </c>
      <c r="E127" s="50" t="s">
        <v>218</v>
      </c>
      <c r="F127" s="50">
        <f>VLOOKUP($B127,CLASS!$B$2:$R$362,8,FALSE)</f>
        <v>0</v>
      </c>
    </row>
    <row r="128" spans="1:6" s="50" customFormat="1" ht="15">
      <c r="A128" s="56" t="s">
        <v>226</v>
      </c>
      <c r="B128" s="56">
        <v>86</v>
      </c>
      <c r="C128" s="55" t="s">
        <v>194</v>
      </c>
      <c r="D128" s="50" t="s">
        <v>99</v>
      </c>
      <c r="E128" s="50" t="s">
        <v>219</v>
      </c>
      <c r="F128" s="50">
        <f>VLOOKUP($B128,CLASS!$B$2:$R$362,8,FALSE)</f>
        <v>0</v>
      </c>
    </row>
    <row r="129" spans="1:6" s="50" customFormat="1" ht="15">
      <c r="A129" s="56" t="s">
        <v>226</v>
      </c>
      <c r="B129" s="56">
        <v>98</v>
      </c>
      <c r="C129" s="50" t="s">
        <v>137</v>
      </c>
      <c r="D129" s="50" t="s">
        <v>107</v>
      </c>
      <c r="E129" s="50" t="s">
        <v>219</v>
      </c>
      <c r="F129" s="50">
        <f>VLOOKUP($B129,CLASS!$B$2:$R$362,8,FALSE)</f>
        <v>0</v>
      </c>
    </row>
    <row r="130" spans="1:6" s="50" customFormat="1" ht="15">
      <c r="A130" s="56" t="s">
        <v>226</v>
      </c>
      <c r="B130" s="56">
        <v>103</v>
      </c>
      <c r="C130" s="55" t="s">
        <v>160</v>
      </c>
      <c r="D130" s="50" t="s">
        <v>110</v>
      </c>
      <c r="E130" s="50" t="s">
        <v>219</v>
      </c>
      <c r="F130" s="50">
        <f>VLOOKUP($B130,CLASS!$B$2:$R$362,8,FALSE)</f>
        <v>0</v>
      </c>
    </row>
    <row r="131" spans="1:6" s="50" customFormat="1" ht="15">
      <c r="A131" s="56" t="s">
        <v>226</v>
      </c>
      <c r="B131" s="56">
        <v>105</v>
      </c>
      <c r="C131" s="55" t="s">
        <v>185</v>
      </c>
      <c r="D131" s="50" t="s">
        <v>33</v>
      </c>
      <c r="E131" s="50" t="s">
        <v>219</v>
      </c>
      <c r="F131" s="50">
        <f>VLOOKUP($B131,CLASS!$B$2:$R$362,8,FALSE)</f>
        <v>0</v>
      </c>
    </row>
    <row r="132" spans="1:6" s="50" customFormat="1" ht="15">
      <c r="A132" s="56" t="s">
        <v>226</v>
      </c>
      <c r="B132" s="56">
        <v>106</v>
      </c>
      <c r="C132" s="55" t="s">
        <v>202</v>
      </c>
      <c r="D132" s="50" t="s">
        <v>111</v>
      </c>
      <c r="E132" s="50" t="s">
        <v>219</v>
      </c>
      <c r="F132" s="50">
        <f>VLOOKUP($B132,CLASS!$B$2:$R$362,8,FALSE)</f>
        <v>0</v>
      </c>
    </row>
    <row r="133" spans="1:6" s="50" customFormat="1" ht="15">
      <c r="A133" s="56" t="s">
        <v>226</v>
      </c>
      <c r="B133" s="56">
        <v>108</v>
      </c>
      <c r="C133" s="50" t="s">
        <v>204</v>
      </c>
      <c r="D133" s="50" t="s">
        <v>111</v>
      </c>
      <c r="E133" s="50" t="s">
        <v>219</v>
      </c>
      <c r="F133" s="50">
        <f>VLOOKUP($B133,CLASS!$B$2:$R$362,8,FALSE)</f>
        <v>0</v>
      </c>
    </row>
    <row r="134" spans="1:6" s="50" customFormat="1" ht="15">
      <c r="A134" s="56" t="s">
        <v>226</v>
      </c>
      <c r="B134" s="56">
        <v>111</v>
      </c>
      <c r="C134" s="55" t="s">
        <v>184</v>
      </c>
      <c r="D134" s="50" t="s">
        <v>114</v>
      </c>
      <c r="E134" s="50" t="s">
        <v>219</v>
      </c>
      <c r="F134" s="50">
        <f>VLOOKUP($B134,CLASS!$B$2:$R$362,8,FALSE)</f>
        <v>0</v>
      </c>
    </row>
    <row r="135" spans="1:6" s="50" customFormat="1" ht="15">
      <c r="A135" s="56" t="s">
        <v>226</v>
      </c>
      <c r="B135" s="56">
        <v>119</v>
      </c>
      <c r="C135" s="55" t="s">
        <v>209</v>
      </c>
      <c r="D135" s="50" t="s">
        <v>122</v>
      </c>
      <c r="E135" s="50" t="s">
        <v>219</v>
      </c>
      <c r="F135" s="50">
        <f>VLOOKUP($B135,CLASS!$B$2:$R$362,8,FALSE)</f>
        <v>0</v>
      </c>
    </row>
    <row r="136" spans="1:7" s="50" customFormat="1" ht="15">
      <c r="A136" s="56" t="s">
        <v>226</v>
      </c>
      <c r="B136" s="56">
        <v>174</v>
      </c>
      <c r="C136" s="55" t="s">
        <v>317</v>
      </c>
      <c r="D136" s="50" t="s">
        <v>43</v>
      </c>
      <c r="E136" s="50" t="s">
        <v>218</v>
      </c>
      <c r="F136" s="50">
        <f>VLOOKUP($B136,CLASS!$B$2:$R$362,8,FALSE)</f>
        <v>0</v>
      </c>
      <c r="G136" s="59"/>
    </row>
    <row r="137" spans="1:6" s="32" customFormat="1" ht="15">
      <c r="A137" s="33" t="s">
        <v>128</v>
      </c>
      <c r="B137" s="33">
        <v>74</v>
      </c>
      <c r="C137" s="35" t="s">
        <v>188</v>
      </c>
      <c r="D137" s="32" t="s">
        <v>52</v>
      </c>
      <c r="E137" s="32" t="s">
        <v>219</v>
      </c>
      <c r="F137" s="32">
        <f>VLOOKUP($B137,CLASS!$B$2:$R$362,8,FALSE)</f>
        <v>70</v>
      </c>
    </row>
    <row r="138" spans="1:6" s="32" customFormat="1" ht="15">
      <c r="A138" s="33" t="s">
        <v>128</v>
      </c>
      <c r="B138" s="33">
        <v>87</v>
      </c>
      <c r="C138" s="32" t="s">
        <v>152</v>
      </c>
      <c r="D138" s="32" t="s">
        <v>100</v>
      </c>
      <c r="E138" s="32" t="s">
        <v>219</v>
      </c>
      <c r="F138" s="32">
        <f>VLOOKUP($B138,CLASS!$B$2:$R$362,8,FALSE)</f>
        <v>69</v>
      </c>
    </row>
    <row r="139" spans="1:6" s="32" customFormat="1" ht="15">
      <c r="A139" s="33" t="s">
        <v>128</v>
      </c>
      <c r="B139" s="33">
        <v>24</v>
      </c>
      <c r="C139" s="32" t="s">
        <v>149</v>
      </c>
      <c r="D139" s="32" t="s">
        <v>55</v>
      </c>
      <c r="E139" s="32" t="s">
        <v>218</v>
      </c>
      <c r="F139" s="32">
        <f>VLOOKUP($B139,CLASS!$B$2:$R$362,8,FALSE)</f>
        <v>63</v>
      </c>
    </row>
    <row r="140" spans="1:7" s="32" customFormat="1" ht="15">
      <c r="A140" s="33" t="s">
        <v>128</v>
      </c>
      <c r="B140" s="33">
        <v>76</v>
      </c>
      <c r="C140" s="35" t="s">
        <v>190</v>
      </c>
      <c r="D140" s="32" t="s">
        <v>94</v>
      </c>
      <c r="E140" s="32" t="s">
        <v>219</v>
      </c>
      <c r="F140" s="32">
        <f>VLOOKUP($B140,CLASS!$B$2:$R$362,8,FALSE)</f>
        <v>63</v>
      </c>
      <c r="G140" s="37"/>
    </row>
    <row r="141" spans="1:6" s="32" customFormat="1" ht="15">
      <c r="A141" s="33" t="s">
        <v>128</v>
      </c>
      <c r="B141" s="33">
        <v>42</v>
      </c>
      <c r="C141" s="32" t="s">
        <v>314</v>
      </c>
      <c r="D141" s="32" t="s">
        <v>69</v>
      </c>
      <c r="E141" s="32" t="s">
        <v>218</v>
      </c>
      <c r="F141" s="32">
        <f>VLOOKUP($B141,CLASS!$B$2:$R$362,8,FALSE)</f>
        <v>62</v>
      </c>
    </row>
    <row r="142" spans="1:6" s="32" customFormat="1" ht="15">
      <c r="A142" s="33" t="s">
        <v>128</v>
      </c>
      <c r="B142" s="33">
        <v>33</v>
      </c>
      <c r="C142" s="35" t="s">
        <v>156</v>
      </c>
      <c r="D142" s="32" t="s">
        <v>61</v>
      </c>
      <c r="E142" s="32" t="s">
        <v>218</v>
      </c>
      <c r="F142" s="32">
        <f>VLOOKUP($B142,CLASS!$B$2:$R$362,8,FALSE)</f>
        <v>62</v>
      </c>
    </row>
    <row r="143" spans="1:6" s="32" customFormat="1" ht="15">
      <c r="A143" s="33" t="s">
        <v>128</v>
      </c>
      <c r="B143" s="33">
        <v>44</v>
      </c>
      <c r="C143" s="35" t="s">
        <v>166</v>
      </c>
      <c r="D143" s="32" t="s">
        <v>29</v>
      </c>
      <c r="E143" s="32" t="s">
        <v>218</v>
      </c>
      <c r="F143" s="32">
        <f>VLOOKUP($B143,CLASS!$B$2:$R$362,8,FALSE)</f>
        <v>61</v>
      </c>
    </row>
    <row r="144" spans="1:6" s="32" customFormat="1" ht="15">
      <c r="A144" s="33" t="s">
        <v>128</v>
      </c>
      <c r="B144" s="33">
        <v>20</v>
      </c>
      <c r="C144" s="35" t="s">
        <v>146</v>
      </c>
      <c r="D144" s="32" t="s">
        <v>19</v>
      </c>
      <c r="E144" s="32" t="s">
        <v>218</v>
      </c>
      <c r="F144" s="32">
        <f>VLOOKUP($B144,CLASS!$B$2:$R$362,8,FALSE)</f>
        <v>60</v>
      </c>
    </row>
    <row r="145" spans="1:6" s="32" customFormat="1" ht="15.75" thickBot="1">
      <c r="A145" s="33" t="s">
        <v>128</v>
      </c>
      <c r="B145" s="33">
        <v>22</v>
      </c>
      <c r="C145" s="32" t="s">
        <v>131</v>
      </c>
      <c r="D145" s="32" t="s">
        <v>53</v>
      </c>
      <c r="E145" s="32" t="s">
        <v>218</v>
      </c>
      <c r="F145" s="32">
        <f>VLOOKUP($B145,CLASS!$B$2:$R$362,8,FALSE)</f>
        <v>60</v>
      </c>
    </row>
    <row r="146" spans="1:7" s="32" customFormat="1" ht="15.75" thickBot="1">
      <c r="A146" s="33" t="s">
        <v>128</v>
      </c>
      <c r="B146" s="33">
        <v>166</v>
      </c>
      <c r="C146" s="35" t="s">
        <v>297</v>
      </c>
      <c r="D146" s="32" t="s">
        <v>296</v>
      </c>
      <c r="E146" s="32" t="s">
        <v>217</v>
      </c>
      <c r="F146" s="32">
        <f>VLOOKUP($B146,CLASS!$B$2:$R$362,8,FALSE)</f>
        <v>59</v>
      </c>
      <c r="G146" s="60">
        <v>629</v>
      </c>
    </row>
    <row r="147" spans="1:20" ht="15">
      <c r="A147" s="56" t="s">
        <v>128</v>
      </c>
      <c r="B147" s="56">
        <v>6</v>
      </c>
      <c r="C147" s="55" t="s">
        <v>133</v>
      </c>
      <c r="D147" s="50" t="s">
        <v>32</v>
      </c>
      <c r="E147" s="50" t="s">
        <v>217</v>
      </c>
      <c r="F147" s="50">
        <f>VLOOKUP($B147,CLASS!$B$2:$R$362,8,FALSE)</f>
        <v>58</v>
      </c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</row>
    <row r="148" spans="1:20" ht="15">
      <c r="A148" s="56" t="s">
        <v>128</v>
      </c>
      <c r="B148" s="56">
        <v>9</v>
      </c>
      <c r="C148" s="50" t="s">
        <v>136</v>
      </c>
      <c r="D148" s="50" t="s">
        <v>46</v>
      </c>
      <c r="E148" s="50" t="s">
        <v>217</v>
      </c>
      <c r="F148" s="50">
        <f>VLOOKUP($B148,CLASS!$B$2:$R$362,8,FALSE)</f>
        <v>58</v>
      </c>
      <c r="G148" s="59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</row>
    <row r="149" spans="1:20" ht="15">
      <c r="A149" s="56" t="s">
        <v>128</v>
      </c>
      <c r="B149" s="56">
        <v>12</v>
      </c>
      <c r="C149" s="55" t="s">
        <v>139</v>
      </c>
      <c r="D149" s="50" t="s">
        <v>48</v>
      </c>
      <c r="E149" s="50" t="s">
        <v>217</v>
      </c>
      <c r="F149" s="50">
        <f>VLOOKUP($B149,CLASS!$B$2:$R$362,8,FALSE)</f>
        <v>57</v>
      </c>
      <c r="G149" s="55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</row>
    <row r="150" spans="1:7" ht="15">
      <c r="A150" s="56" t="s">
        <v>128</v>
      </c>
      <c r="B150" s="56">
        <v>58</v>
      </c>
      <c r="C150" s="55" t="s">
        <v>176</v>
      </c>
      <c r="D150" s="48" t="s">
        <v>82</v>
      </c>
      <c r="E150" s="48" t="s">
        <v>218</v>
      </c>
      <c r="F150" s="48">
        <f>VLOOKUP($B150,CLASS!$B$2:$R$362,8,FALSE)</f>
        <v>56</v>
      </c>
      <c r="G150" s="51"/>
    </row>
    <row r="151" spans="1:7" ht="15">
      <c r="A151" s="56" t="s">
        <v>128</v>
      </c>
      <c r="B151" s="56">
        <v>52</v>
      </c>
      <c r="C151" s="55" t="s">
        <v>171</v>
      </c>
      <c r="D151" s="48" t="s">
        <v>78</v>
      </c>
      <c r="E151" s="48" t="s">
        <v>218</v>
      </c>
      <c r="F151" s="48">
        <f>VLOOKUP($B151,CLASS!$B$2:$R$362,8,FALSE)</f>
        <v>55</v>
      </c>
      <c r="G151" s="22"/>
    </row>
    <row r="152" spans="1:7" ht="15">
      <c r="A152" s="56" t="s">
        <v>128</v>
      </c>
      <c r="B152" s="56">
        <v>162</v>
      </c>
      <c r="C152" s="55" t="s">
        <v>271</v>
      </c>
      <c r="D152" s="48" t="s">
        <v>290</v>
      </c>
      <c r="E152" s="48" t="s">
        <v>217</v>
      </c>
      <c r="F152" s="48">
        <f>VLOOKUP($B152,CLASS!$B$2:$R$362,8,FALSE)</f>
        <v>55</v>
      </c>
      <c r="G152" s="51"/>
    </row>
    <row r="153" spans="1:7" ht="15">
      <c r="A153" s="56" t="s">
        <v>128</v>
      </c>
      <c r="B153" s="56">
        <v>168</v>
      </c>
      <c r="C153" s="55" t="s">
        <v>300</v>
      </c>
      <c r="D153" s="48" t="s">
        <v>301</v>
      </c>
      <c r="E153" s="48" t="s">
        <v>217</v>
      </c>
      <c r="F153" s="48">
        <f>VLOOKUP($B153,CLASS!$B$2:$R$362,8,FALSE)</f>
        <v>55</v>
      </c>
      <c r="G153" s="22"/>
    </row>
    <row r="154" spans="1:7" ht="15">
      <c r="A154" s="56" t="s">
        <v>128</v>
      </c>
      <c r="B154" s="56">
        <v>51</v>
      </c>
      <c r="C154" s="55" t="s">
        <v>144</v>
      </c>
      <c r="D154" s="48" t="s">
        <v>77</v>
      </c>
      <c r="E154" s="48" t="s">
        <v>218</v>
      </c>
      <c r="F154" s="48">
        <f>VLOOKUP($B154,CLASS!$B$2:$R$362,8,FALSE)</f>
        <v>54</v>
      </c>
      <c r="G154" s="22"/>
    </row>
    <row r="155" spans="1:7" ht="15">
      <c r="A155" s="56" t="s">
        <v>128</v>
      </c>
      <c r="B155" s="56">
        <v>167</v>
      </c>
      <c r="C155" s="55" t="s">
        <v>298</v>
      </c>
      <c r="D155" s="48" t="s">
        <v>299</v>
      </c>
      <c r="E155" s="48" t="s">
        <v>217</v>
      </c>
      <c r="F155" s="48">
        <f>VLOOKUP($B155,CLASS!$B$2:$R$362,8,FALSE)</f>
        <v>54</v>
      </c>
      <c r="G155" s="48"/>
    </row>
    <row r="156" spans="1:7" ht="15">
      <c r="A156" s="56" t="s">
        <v>128</v>
      </c>
      <c r="B156" s="56">
        <v>112</v>
      </c>
      <c r="C156" s="50" t="s">
        <v>185</v>
      </c>
      <c r="D156" s="48" t="s">
        <v>115</v>
      </c>
      <c r="E156" s="48" t="s">
        <v>219</v>
      </c>
      <c r="F156" s="48">
        <f>VLOOKUP($B156,CLASS!$B$2:$R$362,8,FALSE)</f>
        <v>52</v>
      </c>
      <c r="G156" s="48"/>
    </row>
    <row r="157" spans="1:7" ht="15">
      <c r="A157" s="56" t="s">
        <v>128</v>
      </c>
      <c r="B157" s="56">
        <v>171</v>
      </c>
      <c r="C157" s="55" t="s">
        <v>284</v>
      </c>
      <c r="D157" s="48" t="s">
        <v>305</v>
      </c>
      <c r="E157" s="48" t="s">
        <v>218</v>
      </c>
      <c r="F157" s="48">
        <f>VLOOKUP($B157,CLASS!$B$2:$R$362,8,FALSE)</f>
        <v>52</v>
      </c>
      <c r="G157" s="22"/>
    </row>
    <row r="158" spans="1:7" ht="15">
      <c r="A158" s="56" t="s">
        <v>128</v>
      </c>
      <c r="B158" s="56">
        <v>34</v>
      </c>
      <c r="C158" s="55" t="s">
        <v>157</v>
      </c>
      <c r="D158" s="48" t="s">
        <v>62</v>
      </c>
      <c r="E158" s="48" t="s">
        <v>218</v>
      </c>
      <c r="F158" s="48">
        <f>VLOOKUP($B158,CLASS!$B$2:$R$362,8,FALSE)</f>
        <v>51</v>
      </c>
      <c r="G158" s="22"/>
    </row>
    <row r="159" spans="1:7" ht="15">
      <c r="A159" s="56" t="s">
        <v>128</v>
      </c>
      <c r="B159" s="56">
        <v>55</v>
      </c>
      <c r="C159" s="55" t="s">
        <v>173</v>
      </c>
      <c r="D159" s="48" t="s">
        <v>80</v>
      </c>
      <c r="E159" s="48" t="s">
        <v>218</v>
      </c>
      <c r="F159" s="48">
        <f>VLOOKUP($B159,CLASS!$B$2:$R$362,8,FALSE)</f>
        <v>51</v>
      </c>
      <c r="G159" s="51"/>
    </row>
    <row r="160" spans="1:7" ht="15">
      <c r="A160" s="56" t="s">
        <v>128</v>
      </c>
      <c r="B160" s="56">
        <v>77</v>
      </c>
      <c r="C160" s="55" t="s">
        <v>154</v>
      </c>
      <c r="D160" s="48" t="s">
        <v>18</v>
      </c>
      <c r="E160" s="48" t="s">
        <v>219</v>
      </c>
      <c r="F160" s="48">
        <f>VLOOKUP($B160,CLASS!$B$2:$R$362,8,FALSE)</f>
        <v>51</v>
      </c>
      <c r="G160" s="22"/>
    </row>
    <row r="161" spans="1:7" ht="15">
      <c r="A161" s="56" t="s">
        <v>128</v>
      </c>
      <c r="B161" s="56">
        <v>161</v>
      </c>
      <c r="C161" s="55" t="s">
        <v>279</v>
      </c>
      <c r="D161" s="48" t="s">
        <v>289</v>
      </c>
      <c r="E161" s="48" t="s">
        <v>218</v>
      </c>
      <c r="F161" s="48">
        <f>VLOOKUP($B161,CLASS!$B$2:$R$362,8,FALSE)</f>
        <v>51</v>
      </c>
      <c r="G161" s="22"/>
    </row>
    <row r="162" spans="1:7" ht="15">
      <c r="A162" s="56" t="s">
        <v>128</v>
      </c>
      <c r="B162" s="56">
        <v>163</v>
      </c>
      <c r="C162" s="55" t="s">
        <v>291</v>
      </c>
      <c r="D162" s="48" t="s">
        <v>292</v>
      </c>
      <c r="E162" s="48" t="s">
        <v>218</v>
      </c>
      <c r="F162" s="48">
        <f>VLOOKUP($B162,CLASS!$B$2:$R$362,8,FALSE)</f>
        <v>51</v>
      </c>
      <c r="G162" s="48"/>
    </row>
    <row r="163" spans="1:7" ht="15">
      <c r="A163" s="56" t="s">
        <v>128</v>
      </c>
      <c r="B163" s="56">
        <v>170</v>
      </c>
      <c r="C163" s="55" t="s">
        <v>303</v>
      </c>
      <c r="D163" s="48" t="s">
        <v>304</v>
      </c>
      <c r="E163" s="48" t="s">
        <v>218</v>
      </c>
      <c r="F163" s="48">
        <f>VLOOKUP($B163,CLASS!$B$2:$R$362,8,FALSE)</f>
        <v>51</v>
      </c>
      <c r="G163" s="48"/>
    </row>
    <row r="164" spans="1:7" ht="15">
      <c r="A164" s="56" t="s">
        <v>128</v>
      </c>
      <c r="B164" s="56">
        <v>172</v>
      </c>
      <c r="C164" s="55" t="s">
        <v>306</v>
      </c>
      <c r="D164" s="48" t="s">
        <v>307</v>
      </c>
      <c r="E164" s="48" t="s">
        <v>218</v>
      </c>
      <c r="F164" s="48">
        <f>VLOOKUP($B164,CLASS!$B$2:$R$362,8,FALSE)</f>
        <v>51</v>
      </c>
      <c r="G164" s="48"/>
    </row>
    <row r="165" spans="1:7" ht="15">
      <c r="A165" s="56" t="s">
        <v>128</v>
      </c>
      <c r="B165" s="56">
        <v>18</v>
      </c>
      <c r="C165" s="50" t="s">
        <v>144</v>
      </c>
      <c r="D165" s="48" t="s">
        <v>52</v>
      </c>
      <c r="E165" s="48" t="s">
        <v>217</v>
      </c>
      <c r="F165" s="48">
        <f>VLOOKUP($B165,CLASS!$B$2:$R$362,8,FALSE)</f>
        <v>50</v>
      </c>
      <c r="G165" s="48"/>
    </row>
    <row r="166" spans="1:7" ht="15">
      <c r="A166" s="56" t="s">
        <v>128</v>
      </c>
      <c r="B166" s="56">
        <v>164</v>
      </c>
      <c r="C166" s="55" t="s">
        <v>293</v>
      </c>
      <c r="D166" s="48" t="s">
        <v>294</v>
      </c>
      <c r="E166" s="48" t="s">
        <v>217</v>
      </c>
      <c r="F166" s="48">
        <f>VLOOKUP($B166,CLASS!$B$2:$R$362,8,FALSE)</f>
        <v>49</v>
      </c>
      <c r="G166" s="51"/>
    </row>
    <row r="167" spans="1:7" ht="15">
      <c r="A167" s="56" t="s">
        <v>128</v>
      </c>
      <c r="B167" s="56">
        <v>66</v>
      </c>
      <c r="C167" s="55" t="s">
        <v>182</v>
      </c>
      <c r="D167" s="48" t="s">
        <v>61</v>
      </c>
      <c r="E167" s="48" t="s">
        <v>218</v>
      </c>
      <c r="F167" s="48">
        <f>VLOOKUP($B167,CLASS!$B$2:$R$362,8,FALSE)</f>
        <v>48</v>
      </c>
      <c r="G167" s="22"/>
    </row>
    <row r="168" spans="1:7" ht="15">
      <c r="A168" s="56" t="s">
        <v>128</v>
      </c>
      <c r="B168" s="56">
        <v>165</v>
      </c>
      <c r="C168" s="55" t="s">
        <v>274</v>
      </c>
      <c r="D168" s="48" t="s">
        <v>295</v>
      </c>
      <c r="E168" s="48" t="s">
        <v>218</v>
      </c>
      <c r="F168" s="48">
        <f>VLOOKUP($B168,CLASS!$B$2:$R$362,8,FALSE)</f>
        <v>47</v>
      </c>
      <c r="G168" s="22"/>
    </row>
    <row r="169" spans="1:7" ht="15">
      <c r="A169" s="56" t="s">
        <v>128</v>
      </c>
      <c r="B169" s="56">
        <v>169</v>
      </c>
      <c r="C169" s="55" t="s">
        <v>267</v>
      </c>
      <c r="D169" s="48" t="s">
        <v>302</v>
      </c>
      <c r="E169" s="48" t="s">
        <v>219</v>
      </c>
      <c r="F169" s="48">
        <f>VLOOKUP($B169,CLASS!$B$2:$R$362,8,FALSE)</f>
        <v>47</v>
      </c>
      <c r="G169" s="22"/>
    </row>
    <row r="170" spans="1:7" ht="15">
      <c r="A170" s="56" t="s">
        <v>128</v>
      </c>
      <c r="B170" s="56">
        <v>122</v>
      </c>
      <c r="C170" s="50" t="s">
        <v>211</v>
      </c>
      <c r="D170" s="48" t="s">
        <v>100</v>
      </c>
      <c r="E170" s="48" t="s">
        <v>219</v>
      </c>
      <c r="F170" s="48">
        <f>VLOOKUP($B170,CLASS!$B$2:$R$362,8,FALSE)</f>
        <v>46</v>
      </c>
      <c r="G170" s="22"/>
    </row>
    <row r="171" spans="1:7" ht="15">
      <c r="A171" s="56" t="s">
        <v>128</v>
      </c>
      <c r="B171" s="56">
        <v>137</v>
      </c>
      <c r="C171" s="55" t="s">
        <v>252</v>
      </c>
      <c r="D171" s="48" t="s">
        <v>253</v>
      </c>
      <c r="E171" s="48" t="s">
        <v>219</v>
      </c>
      <c r="F171" s="48">
        <f>VLOOKUP($B171,CLASS!$B$2:$R$362,8,FALSE)</f>
        <v>45</v>
      </c>
      <c r="G171" s="22"/>
    </row>
    <row r="172" spans="1:7" ht="15">
      <c r="A172" s="56" t="s">
        <v>128</v>
      </c>
      <c r="B172" s="56">
        <v>67</v>
      </c>
      <c r="C172" s="50" t="s">
        <v>183</v>
      </c>
      <c r="D172" s="48" t="s">
        <v>22</v>
      </c>
      <c r="E172" s="48" t="s">
        <v>218</v>
      </c>
      <c r="F172" s="48">
        <f>VLOOKUP($B172,CLASS!$B$2:$R$362,8,FALSE)</f>
        <v>44</v>
      </c>
      <c r="G172" s="22"/>
    </row>
    <row r="173" spans="1:7" ht="15">
      <c r="A173" s="56" t="s">
        <v>128</v>
      </c>
      <c r="B173" s="56">
        <v>8</v>
      </c>
      <c r="C173" s="55" t="s">
        <v>135</v>
      </c>
      <c r="D173" s="48" t="s">
        <v>45</v>
      </c>
      <c r="E173" s="48" t="s">
        <v>217</v>
      </c>
      <c r="F173" s="48">
        <f>VLOOKUP($B173,CLASS!$B$2:$R$362,8,FALSE)</f>
        <v>0</v>
      </c>
      <c r="G173" s="51"/>
    </row>
    <row r="174" spans="1:7" ht="15">
      <c r="A174" s="56" t="s">
        <v>128</v>
      </c>
      <c r="B174" s="56">
        <v>10</v>
      </c>
      <c r="C174" s="55" t="s">
        <v>316</v>
      </c>
      <c r="D174" s="48" t="s">
        <v>47</v>
      </c>
      <c r="E174" s="48" t="s">
        <v>217</v>
      </c>
      <c r="F174" s="48">
        <f>VLOOKUP($B174,CLASS!$B$2:$R$362,8,FALSE)</f>
        <v>0</v>
      </c>
      <c r="G174" s="48"/>
    </row>
    <row r="175" spans="1:6" ht="15">
      <c r="A175" s="56" t="s">
        <v>128</v>
      </c>
      <c r="B175" s="56">
        <v>64</v>
      </c>
      <c r="C175" s="55" t="s">
        <v>181</v>
      </c>
      <c r="D175" s="48" t="s">
        <v>87</v>
      </c>
      <c r="E175" s="48" t="s">
        <v>218</v>
      </c>
      <c r="F175" s="48">
        <f>VLOOKUP($B175,CLASS!$B$2:$R$362,8,FALSE)</f>
        <v>0</v>
      </c>
    </row>
    <row r="176" spans="1:7" ht="15">
      <c r="A176" s="56" t="s">
        <v>128</v>
      </c>
      <c r="B176" s="56">
        <v>69</v>
      </c>
      <c r="C176" s="55" t="s">
        <v>166</v>
      </c>
      <c r="D176" s="48" t="s">
        <v>21</v>
      </c>
      <c r="E176" s="48" t="s">
        <v>218</v>
      </c>
      <c r="F176" s="48">
        <f>VLOOKUP($B176,CLASS!$B$2:$R$362,8,FALSE)</f>
        <v>0</v>
      </c>
      <c r="G176" s="22"/>
    </row>
    <row r="177" spans="1:7" ht="15">
      <c r="A177" s="56" t="s">
        <v>128</v>
      </c>
      <c r="B177" s="56">
        <v>72</v>
      </c>
      <c r="C177" s="55" t="s">
        <v>186</v>
      </c>
      <c r="D177" s="48" t="s">
        <v>91</v>
      </c>
      <c r="E177" s="48" t="s">
        <v>218</v>
      </c>
      <c r="F177" s="48">
        <f>VLOOKUP($B177,CLASS!$B$2:$R$362,8,FALSE)</f>
        <v>0</v>
      </c>
      <c r="G177" s="22"/>
    </row>
    <row r="178" spans="1:7" ht="15">
      <c r="A178" s="56" t="s">
        <v>128</v>
      </c>
      <c r="B178" s="56">
        <v>80</v>
      </c>
      <c r="C178" s="50" t="s">
        <v>193</v>
      </c>
      <c r="D178" s="48" t="s">
        <v>95</v>
      </c>
      <c r="E178" s="48" t="s">
        <v>219</v>
      </c>
      <c r="F178" s="48">
        <f>VLOOKUP($B178,CLASS!$B$2:$R$362,8,FALSE)</f>
        <v>0</v>
      </c>
      <c r="G178" s="22"/>
    </row>
    <row r="179" spans="1:7" ht="15">
      <c r="A179" s="56" t="s">
        <v>128</v>
      </c>
      <c r="B179" s="56">
        <v>84</v>
      </c>
      <c r="C179" s="55" t="s">
        <v>132</v>
      </c>
      <c r="D179" s="48" t="s">
        <v>61</v>
      </c>
      <c r="E179" s="48" t="s">
        <v>219</v>
      </c>
      <c r="F179" s="48">
        <f>VLOOKUP($B179,CLASS!$B$2:$R$362,8,FALSE)</f>
        <v>0</v>
      </c>
      <c r="G179" s="22"/>
    </row>
    <row r="180" spans="1:7" ht="15">
      <c r="A180" s="56" t="s">
        <v>128</v>
      </c>
      <c r="B180" s="56">
        <v>85</v>
      </c>
      <c r="C180" s="55" t="s">
        <v>188</v>
      </c>
      <c r="D180" s="48" t="s">
        <v>98</v>
      </c>
      <c r="E180" s="48" t="s">
        <v>219</v>
      </c>
      <c r="F180" s="48">
        <f>VLOOKUP($B180,CLASS!$B$2:$R$362,8,FALSE)</f>
        <v>0</v>
      </c>
      <c r="G180" s="22"/>
    </row>
    <row r="181" spans="1:7" ht="15">
      <c r="A181" s="56" t="s">
        <v>128</v>
      </c>
      <c r="B181" s="56">
        <v>95</v>
      </c>
      <c r="C181" s="50" t="s">
        <v>143</v>
      </c>
      <c r="D181" s="50" t="s">
        <v>37</v>
      </c>
      <c r="E181" s="50" t="s">
        <v>219</v>
      </c>
      <c r="F181" s="48">
        <f>VLOOKUP($B181,CLASS!$B$2:$R$362,8,FALSE)</f>
        <v>0</v>
      </c>
      <c r="G181" s="22"/>
    </row>
    <row r="182" spans="1:7" ht="15">
      <c r="A182" s="56" t="s">
        <v>128</v>
      </c>
      <c r="B182" s="56">
        <v>96</v>
      </c>
      <c r="C182" s="50" t="s">
        <v>161</v>
      </c>
      <c r="D182" s="48" t="s">
        <v>105</v>
      </c>
      <c r="E182" s="48" t="s">
        <v>219</v>
      </c>
      <c r="F182" s="48">
        <f>VLOOKUP($B182,CLASS!$B$2:$R$362,8,FALSE)</f>
        <v>0</v>
      </c>
      <c r="G182" s="22"/>
    </row>
    <row r="183" spans="1:7" ht="15">
      <c r="A183" s="56" t="s">
        <v>128</v>
      </c>
      <c r="B183" s="56">
        <v>104</v>
      </c>
      <c r="C183" s="50" t="s">
        <v>201</v>
      </c>
      <c r="D183" s="48" t="s">
        <v>21</v>
      </c>
      <c r="E183" s="48" t="s">
        <v>219</v>
      </c>
      <c r="F183" s="48">
        <f>VLOOKUP($B183,CLASS!$B$2:$R$362,8,FALSE)</f>
        <v>0</v>
      </c>
      <c r="G183" s="22"/>
    </row>
    <row r="184" spans="1:7" ht="15">
      <c r="A184" s="56" t="s">
        <v>128</v>
      </c>
      <c r="B184" s="56">
        <v>116</v>
      </c>
      <c r="C184" s="50" t="s">
        <v>131</v>
      </c>
      <c r="D184" s="48" t="s">
        <v>119</v>
      </c>
      <c r="E184" s="48" t="s">
        <v>219</v>
      </c>
      <c r="F184" s="48">
        <f>VLOOKUP($B184,CLASS!$B$2:$R$362,8,FALSE)</f>
        <v>0</v>
      </c>
      <c r="G184" s="22"/>
    </row>
    <row r="185" spans="1:6" ht="15">
      <c r="A185" s="25"/>
      <c r="B185" s="56"/>
      <c r="C185" s="24"/>
      <c r="F185" s="48"/>
    </row>
    <row r="186" spans="1:7" ht="15">
      <c r="A186" s="25"/>
      <c r="B186" s="25"/>
      <c r="C186" s="23"/>
      <c r="F186" s="48"/>
      <c r="G186" s="22"/>
    </row>
    <row r="187" spans="1:7" ht="15">
      <c r="A187" s="25"/>
      <c r="B187" s="25"/>
      <c r="C187" s="23"/>
      <c r="F187" s="48"/>
      <c r="G187" s="22"/>
    </row>
    <row r="188" spans="1:6" ht="15">
      <c r="A188" s="25"/>
      <c r="B188" s="25"/>
      <c r="C188" s="23"/>
      <c r="F188" s="48"/>
    </row>
    <row r="189" spans="1:7" ht="15">
      <c r="A189" s="25"/>
      <c r="B189" s="25"/>
      <c r="C189" s="23"/>
      <c r="F189" s="48"/>
      <c r="G189" s="22"/>
    </row>
    <row r="190" spans="1:6" ht="15">
      <c r="A190" s="25"/>
      <c r="B190" s="25"/>
      <c r="C190" s="23"/>
      <c r="F190" s="48"/>
    </row>
    <row r="191" spans="1:7" ht="15">
      <c r="A191" s="25"/>
      <c r="B191" s="25"/>
      <c r="C191" s="24"/>
      <c r="F191" s="48"/>
      <c r="G191" s="22"/>
    </row>
    <row r="192" spans="1:6" ht="15">
      <c r="A192" s="25"/>
      <c r="B192" s="25"/>
      <c r="C192" s="24"/>
      <c r="F192" s="48"/>
    </row>
    <row r="193" spans="1:7" ht="15">
      <c r="A193" s="25"/>
      <c r="B193" s="25"/>
      <c r="C193" s="24"/>
      <c r="F193" s="48"/>
      <c r="G193" s="22"/>
    </row>
    <row r="194" spans="1:6" ht="15">
      <c r="A194" s="25"/>
      <c r="B194" s="25"/>
      <c r="C194" s="23"/>
      <c r="F194" s="48"/>
    </row>
    <row r="195" spans="1:7" ht="15">
      <c r="A195" s="25"/>
      <c r="B195" s="25"/>
      <c r="C195" s="24"/>
      <c r="F195" s="48"/>
      <c r="G195" s="22"/>
    </row>
    <row r="196" spans="1:7" ht="15">
      <c r="A196" s="25"/>
      <c r="B196" s="25"/>
      <c r="C196" s="23"/>
      <c r="F196" s="48"/>
      <c r="G196" s="22"/>
    </row>
    <row r="197" spans="1:6" ht="15">
      <c r="A197" s="25"/>
      <c r="B197" s="25"/>
      <c r="C197" s="24"/>
      <c r="F197" s="48"/>
    </row>
    <row r="198" spans="1:6" ht="15">
      <c r="A198" s="25"/>
      <c r="B198" s="25"/>
      <c r="C198" s="24"/>
      <c r="F198" s="48"/>
    </row>
    <row r="199" spans="1:7" ht="15">
      <c r="A199" s="25"/>
      <c r="B199" s="25"/>
      <c r="C199" s="24"/>
      <c r="F199" s="48"/>
      <c r="G199" s="22"/>
    </row>
    <row r="200" spans="1:7" ht="15">
      <c r="A200" s="25"/>
      <c r="B200" s="25"/>
      <c r="C200" s="24"/>
      <c r="F200" s="48"/>
      <c r="G200" s="22"/>
    </row>
    <row r="201" spans="1:7" ht="15">
      <c r="A201" s="25"/>
      <c r="B201" s="25"/>
      <c r="C201" s="24"/>
      <c r="F201" s="48"/>
      <c r="G201" s="22"/>
    </row>
    <row r="202" spans="1:6" ht="15">
      <c r="A202" s="25"/>
      <c r="B202" s="25"/>
      <c r="C202" s="24"/>
      <c r="F202" s="48"/>
    </row>
    <row r="203" spans="1:7" ht="15">
      <c r="A203" s="25"/>
      <c r="B203" s="25"/>
      <c r="F203" s="48"/>
      <c r="G203" s="22"/>
    </row>
    <row r="204" spans="1:7" ht="15">
      <c r="A204" s="25"/>
      <c r="B204" s="25"/>
      <c r="C204" s="24"/>
      <c r="F204" s="48"/>
      <c r="G204" s="22"/>
    </row>
    <row r="205" spans="1:7" ht="15">
      <c r="A205" s="25"/>
      <c r="B205" s="25"/>
      <c r="C205" s="24"/>
      <c r="F205" s="48"/>
      <c r="G205" s="22"/>
    </row>
    <row r="206" spans="1:6" ht="15">
      <c r="A206" s="25"/>
      <c r="B206" s="25"/>
      <c r="C206" s="24"/>
      <c r="F206" s="48"/>
    </row>
    <row r="207" spans="1:7" ht="15">
      <c r="A207" s="25"/>
      <c r="B207" s="25"/>
      <c r="C207" s="23"/>
      <c r="F207" s="48"/>
      <c r="G207" s="22"/>
    </row>
    <row r="208" spans="1:7" ht="15">
      <c r="A208" s="25"/>
      <c r="B208" s="25"/>
      <c r="C208" s="24"/>
      <c r="F208" s="48"/>
      <c r="G208" s="22"/>
    </row>
    <row r="209" spans="1:7" ht="15">
      <c r="A209" s="25"/>
      <c r="B209" s="25"/>
      <c r="C209" s="23"/>
      <c r="F209" s="48"/>
      <c r="G209" s="22"/>
    </row>
    <row r="210" spans="1:7" ht="15">
      <c r="A210" s="25"/>
      <c r="B210" s="25"/>
      <c r="C210" s="24"/>
      <c r="F210" s="48"/>
      <c r="G210" s="22"/>
    </row>
    <row r="211" spans="1:7" ht="15">
      <c r="A211" s="25"/>
      <c r="B211" s="25"/>
      <c r="C211" s="23"/>
      <c r="F211" s="48"/>
      <c r="G211" s="22"/>
    </row>
    <row r="212" spans="1:7" ht="15">
      <c r="A212" s="25"/>
      <c r="B212" s="25"/>
      <c r="C212" s="23"/>
      <c r="F212" s="48"/>
      <c r="G212" s="22"/>
    </row>
    <row r="213" spans="1:7" ht="15">
      <c r="A213" s="25"/>
      <c r="B213" s="25"/>
      <c r="C213" s="23"/>
      <c r="F213" s="48"/>
      <c r="G213" s="22"/>
    </row>
    <row r="214" spans="1:7" ht="15">
      <c r="A214" s="25"/>
      <c r="B214" s="25"/>
      <c r="C214" s="24"/>
      <c r="F214" s="48"/>
      <c r="G214" s="22"/>
    </row>
    <row r="215" spans="1:6" ht="15">
      <c r="A215" s="25"/>
      <c r="B215" s="25"/>
      <c r="C215" s="24"/>
      <c r="F215" s="48"/>
    </row>
    <row r="216" spans="1:7" ht="15">
      <c r="A216" s="25"/>
      <c r="B216" s="25"/>
      <c r="C216" s="24"/>
      <c r="F216" s="48"/>
      <c r="G216" s="22"/>
    </row>
    <row r="217" spans="1:7" ht="15">
      <c r="A217" s="25"/>
      <c r="B217" s="25"/>
      <c r="C217" s="24"/>
      <c r="F217" s="48"/>
      <c r="G217" s="22"/>
    </row>
    <row r="218" spans="1:6" ht="15">
      <c r="A218" s="25"/>
      <c r="B218" s="25"/>
      <c r="C218" s="23"/>
      <c r="F218" s="48"/>
    </row>
    <row r="219" spans="1:7" ht="15">
      <c r="A219" s="25"/>
      <c r="B219" s="25"/>
      <c r="C219" s="24"/>
      <c r="F219" s="48"/>
      <c r="G219" s="22"/>
    </row>
    <row r="220" spans="1:7" ht="15">
      <c r="A220" s="25"/>
      <c r="B220" s="25"/>
      <c r="C220" s="23"/>
      <c r="F220" s="48"/>
      <c r="G220" s="22"/>
    </row>
    <row r="221" spans="1:6" ht="15">
      <c r="A221" s="25"/>
      <c r="B221" s="25"/>
      <c r="C221" s="23"/>
      <c r="F221" s="48"/>
    </row>
    <row r="222" spans="1:7" ht="15">
      <c r="A222" s="25"/>
      <c r="B222" s="25"/>
      <c r="C222" s="24"/>
      <c r="F222" s="48"/>
      <c r="G222" s="22"/>
    </row>
    <row r="223" spans="1:6" ht="15">
      <c r="A223" s="25"/>
      <c r="B223" s="25"/>
      <c r="C223" s="24"/>
      <c r="F223" s="48"/>
    </row>
    <row r="224" spans="1:7" ht="15">
      <c r="A224" s="25"/>
      <c r="B224" s="25"/>
      <c r="C224" s="23"/>
      <c r="F224" s="48"/>
      <c r="G224" s="22"/>
    </row>
    <row r="225" spans="1:7" ht="15">
      <c r="A225" s="25"/>
      <c r="B225" s="25"/>
      <c r="C225" s="24"/>
      <c r="F225" s="48"/>
      <c r="G225" s="22"/>
    </row>
    <row r="226" spans="1:7" ht="15">
      <c r="A226" s="25"/>
      <c r="B226" s="25"/>
      <c r="C226" s="23"/>
      <c r="F226" s="48"/>
      <c r="G226" s="22"/>
    </row>
    <row r="227" spans="1:7" ht="15">
      <c r="A227" s="25"/>
      <c r="B227" s="25"/>
      <c r="C227" s="24"/>
      <c r="F227" s="48"/>
      <c r="G227" s="22"/>
    </row>
    <row r="228" spans="1:6" ht="15">
      <c r="A228" s="25"/>
      <c r="B228" s="25"/>
      <c r="C228" s="23"/>
      <c r="F228" s="48"/>
    </row>
    <row r="229" spans="1:7" ht="15">
      <c r="A229" s="25"/>
      <c r="B229" s="25"/>
      <c r="C229" s="23"/>
      <c r="F229" s="48"/>
      <c r="G229" s="22"/>
    </row>
    <row r="230" spans="1:7" ht="15">
      <c r="A230" s="25"/>
      <c r="B230" s="25"/>
      <c r="C230" s="24"/>
      <c r="F230" s="48"/>
      <c r="G230" s="22"/>
    </row>
    <row r="231" spans="1:6" ht="15">
      <c r="A231" s="25"/>
      <c r="B231" s="25"/>
      <c r="C231" s="23"/>
      <c r="F231" s="48"/>
    </row>
    <row r="232" spans="1:6" ht="15">
      <c r="A232" s="25"/>
      <c r="B232" s="25"/>
      <c r="C232" s="24"/>
      <c r="F232" s="48"/>
    </row>
    <row r="233" spans="1:6" ht="15">
      <c r="A233" s="25"/>
      <c r="B233" s="25"/>
      <c r="C233" s="23"/>
      <c r="F233" s="48"/>
    </row>
    <row r="234" spans="1:7" ht="15">
      <c r="A234" s="25"/>
      <c r="B234" s="25"/>
      <c r="C234" s="23"/>
      <c r="F234" s="48"/>
      <c r="G234" s="22"/>
    </row>
    <row r="235" spans="1:7" ht="15">
      <c r="A235" s="25"/>
      <c r="B235" s="25"/>
      <c r="C235" s="23"/>
      <c r="F235" s="48"/>
      <c r="G235" s="22"/>
    </row>
    <row r="236" spans="1:6" ht="15">
      <c r="A236" s="25"/>
      <c r="B236" s="25"/>
      <c r="C236" s="24"/>
      <c r="F236" s="48"/>
    </row>
    <row r="237" spans="1:7" ht="15">
      <c r="A237" s="25"/>
      <c r="B237" s="25"/>
      <c r="C237" s="23"/>
      <c r="F237" s="48"/>
      <c r="G237" s="22"/>
    </row>
    <row r="238" spans="1:7" ht="15">
      <c r="A238" s="25"/>
      <c r="B238" s="25"/>
      <c r="C238" s="24"/>
      <c r="F238" s="48"/>
      <c r="G238" s="22"/>
    </row>
    <row r="239" spans="1:7" ht="15">
      <c r="A239" s="25"/>
      <c r="B239" s="25"/>
      <c r="C239" s="23"/>
      <c r="F239" s="48"/>
      <c r="G239" s="22"/>
    </row>
    <row r="240" spans="1:7" ht="15">
      <c r="A240" s="25"/>
      <c r="B240" s="25"/>
      <c r="C240" s="24"/>
      <c r="F240" s="48"/>
      <c r="G240" s="22"/>
    </row>
    <row r="241" spans="1:7" ht="15">
      <c r="A241" s="25"/>
      <c r="B241" s="25"/>
      <c r="C241" s="24"/>
      <c r="F241" s="48"/>
      <c r="G241" s="22"/>
    </row>
    <row r="242" spans="1:6" ht="15">
      <c r="A242" s="25"/>
      <c r="B242" s="25"/>
      <c r="C242" s="23"/>
      <c r="F242" s="48"/>
    </row>
    <row r="243" spans="1:7" ht="15">
      <c r="A243" s="25"/>
      <c r="B243" s="25"/>
      <c r="C243" s="23"/>
      <c r="F243" s="48"/>
      <c r="G243" s="22"/>
    </row>
    <row r="244" spans="1:7" ht="15">
      <c r="A244" s="25"/>
      <c r="B244" s="25"/>
      <c r="C244" s="24"/>
      <c r="F244" s="48"/>
      <c r="G244" s="22"/>
    </row>
    <row r="245" spans="1:7" ht="15">
      <c r="A245" s="25"/>
      <c r="B245" s="25"/>
      <c r="C245" s="24"/>
      <c r="F245" s="48"/>
      <c r="G245" s="22"/>
    </row>
    <row r="246" spans="1:6" ht="15">
      <c r="A246" s="25"/>
      <c r="B246" s="25"/>
      <c r="C246" s="24"/>
      <c r="F246" s="48"/>
    </row>
    <row r="247" spans="1:6" ht="15">
      <c r="A247" s="25"/>
      <c r="B247" s="25"/>
      <c r="C247" s="23"/>
      <c r="F247" s="48"/>
    </row>
    <row r="248" spans="1:7" ht="15">
      <c r="A248" s="25"/>
      <c r="B248" s="25"/>
      <c r="C248" s="23"/>
      <c r="F248" s="48"/>
      <c r="G248" s="22"/>
    </row>
    <row r="249" spans="1:6" ht="15">
      <c r="A249" s="25"/>
      <c r="B249" s="25"/>
      <c r="C249" s="23"/>
      <c r="F249" s="48"/>
    </row>
    <row r="250" spans="1:7" ht="15">
      <c r="A250" s="25"/>
      <c r="B250" s="25"/>
      <c r="C250" s="24"/>
      <c r="F250" s="48"/>
      <c r="G250" s="22"/>
    </row>
    <row r="251" spans="1:6" ht="15">
      <c r="A251" s="25"/>
      <c r="B251" s="25"/>
      <c r="C251" s="24"/>
      <c r="F251" s="48"/>
    </row>
    <row r="252" spans="1:7" ht="15">
      <c r="A252" s="25"/>
      <c r="B252" s="25"/>
      <c r="C252" s="24"/>
      <c r="F252" s="48"/>
      <c r="G252" s="22"/>
    </row>
    <row r="253" spans="1:7" ht="15">
      <c r="A253" s="25"/>
      <c r="B253" s="25"/>
      <c r="C253" s="23"/>
      <c r="F253" s="48"/>
      <c r="G253" s="22"/>
    </row>
    <row r="254" spans="1:7" ht="15">
      <c r="A254" s="25"/>
      <c r="B254" s="25"/>
      <c r="C254" s="24"/>
      <c r="F254" s="48"/>
      <c r="G254" s="22"/>
    </row>
    <row r="255" spans="1:6" ht="15">
      <c r="A255" s="25"/>
      <c r="B255" s="25"/>
      <c r="C255" s="23"/>
      <c r="F255" s="48"/>
    </row>
    <row r="256" spans="1:7" ht="15">
      <c r="A256" s="25"/>
      <c r="B256" s="25"/>
      <c r="C256" s="23"/>
      <c r="F256" s="48"/>
      <c r="G256" s="22"/>
    </row>
    <row r="257" spans="1:6" ht="15">
      <c r="A257" s="25"/>
      <c r="B257" s="25"/>
      <c r="C257" s="23"/>
      <c r="F257" s="48"/>
    </row>
    <row r="258" spans="1:7" ht="15">
      <c r="A258" s="25"/>
      <c r="B258" s="25"/>
      <c r="C258" s="24"/>
      <c r="F258" s="48"/>
      <c r="G258" s="22"/>
    </row>
    <row r="259" spans="1:7" ht="15">
      <c r="A259" s="25"/>
      <c r="B259" s="25"/>
      <c r="C259" s="24"/>
      <c r="F259" s="48"/>
      <c r="G259" s="22"/>
    </row>
    <row r="260" spans="1:6" ht="15">
      <c r="A260" s="25"/>
      <c r="B260" s="25"/>
      <c r="C260" s="24"/>
      <c r="F260" s="48"/>
    </row>
    <row r="261" spans="1:7" ht="15">
      <c r="A261" s="25"/>
      <c r="B261" s="25"/>
      <c r="C261" s="23"/>
      <c r="F261" s="48"/>
      <c r="G261" s="22"/>
    </row>
    <row r="262" spans="1:6" ht="15">
      <c r="A262" s="25"/>
      <c r="B262" s="25"/>
      <c r="C262" s="23"/>
      <c r="F262" s="48"/>
    </row>
    <row r="263" spans="1:7" ht="15">
      <c r="A263" s="25"/>
      <c r="B263" s="25"/>
      <c r="C263" s="23"/>
      <c r="F263" s="48"/>
      <c r="G263" s="22"/>
    </row>
    <row r="264" spans="1:7" ht="15">
      <c r="A264" s="25"/>
      <c r="B264" s="25"/>
      <c r="C264" s="23"/>
      <c r="F264" s="48"/>
      <c r="G264" s="22"/>
    </row>
    <row r="265" spans="1:6" ht="15">
      <c r="A265" s="25"/>
      <c r="B265" s="25"/>
      <c r="C265" s="23"/>
      <c r="F265" s="48"/>
    </row>
    <row r="266" spans="1:6" ht="15">
      <c r="A266" s="25"/>
      <c r="B266" s="25"/>
      <c r="C266" s="23"/>
      <c r="F266" s="48"/>
    </row>
    <row r="267" spans="1:7" ht="15">
      <c r="A267" s="25"/>
      <c r="B267" s="25"/>
      <c r="C267" s="23"/>
      <c r="F267" s="48"/>
      <c r="G267" s="22"/>
    </row>
    <row r="268" spans="1:7" ht="15">
      <c r="A268" s="25"/>
      <c r="B268" s="25"/>
      <c r="C268" s="23"/>
      <c r="F268" s="48"/>
      <c r="G268" s="22"/>
    </row>
    <row r="269" spans="1:6" ht="15">
      <c r="A269" s="25"/>
      <c r="B269" s="25"/>
      <c r="C269" s="23"/>
      <c r="F269" s="48"/>
    </row>
    <row r="270" spans="1:6" ht="15">
      <c r="A270" s="25"/>
      <c r="B270" s="25"/>
      <c r="C270" s="23"/>
      <c r="F270" s="48"/>
    </row>
    <row r="271" spans="1:6" ht="15">
      <c r="A271" s="25"/>
      <c r="B271" s="25"/>
      <c r="C271" s="23"/>
      <c r="F271" s="48"/>
    </row>
    <row r="272" spans="1:7" ht="15">
      <c r="A272" s="25"/>
      <c r="B272" s="25"/>
      <c r="C272" s="23"/>
      <c r="F272" s="48"/>
      <c r="G272" s="22"/>
    </row>
    <row r="273" spans="1:7" ht="15">
      <c r="A273" s="25"/>
      <c r="B273" s="25"/>
      <c r="C273" s="23"/>
      <c r="F273" s="48"/>
      <c r="G273" s="22"/>
    </row>
    <row r="274" spans="1:7" ht="15">
      <c r="A274" s="25"/>
      <c r="B274" s="25"/>
      <c r="C274" s="23"/>
      <c r="F274" s="48"/>
      <c r="G274" s="22"/>
    </row>
    <row r="275" spans="1:7" ht="15">
      <c r="A275" s="25"/>
      <c r="B275" s="25"/>
      <c r="C275" s="23"/>
      <c r="F275" s="48"/>
      <c r="G275" s="22"/>
    </row>
    <row r="276" spans="1:7" ht="15">
      <c r="A276" s="25"/>
      <c r="B276" s="25"/>
      <c r="C276" s="23"/>
      <c r="F276" s="48"/>
      <c r="G276" s="22"/>
    </row>
    <row r="277" spans="1:7" ht="15">
      <c r="A277" s="25"/>
      <c r="B277" s="25"/>
      <c r="C277" s="23"/>
      <c r="F277" s="48"/>
      <c r="G277" s="22"/>
    </row>
    <row r="278" spans="1:7" ht="15">
      <c r="A278" s="25"/>
      <c r="B278" s="25"/>
      <c r="C278" s="23"/>
      <c r="F278" s="48"/>
      <c r="G278" s="22"/>
    </row>
    <row r="279" spans="1:7" ht="15">
      <c r="A279" s="25"/>
      <c r="B279" s="25"/>
      <c r="C279" s="23"/>
      <c r="F279" s="48"/>
      <c r="G279" s="22"/>
    </row>
    <row r="280" spans="1:7" ht="15">
      <c r="A280" s="25"/>
      <c r="B280" s="25"/>
      <c r="C280" s="23"/>
      <c r="F280" s="48"/>
      <c r="G280" s="22"/>
    </row>
    <row r="281" spans="1:7" ht="15">
      <c r="A281" s="3"/>
      <c r="B281" s="25"/>
      <c r="F281" s="48"/>
      <c r="G281" s="22"/>
    </row>
    <row r="282" spans="1:6" ht="15">
      <c r="A282" s="3"/>
      <c r="B282" s="25"/>
      <c r="F282" s="48"/>
    </row>
    <row r="283" spans="1:7" ht="15">
      <c r="A283" s="3"/>
      <c r="B283" s="25"/>
      <c r="F283" s="48"/>
      <c r="G283" s="22"/>
    </row>
    <row r="284" spans="1:7" ht="15">
      <c r="A284" s="3"/>
      <c r="B284" s="25"/>
      <c r="F284" s="48"/>
      <c r="G284" s="22"/>
    </row>
    <row r="285" spans="1:6" ht="15">
      <c r="A285" s="3"/>
      <c r="B285" s="25"/>
      <c r="F285" s="48"/>
    </row>
    <row r="286" spans="1:7" ht="15">
      <c r="A286" s="3"/>
      <c r="B286" s="25"/>
      <c r="F286" s="48"/>
      <c r="G286" s="22"/>
    </row>
    <row r="287" spans="1:7" ht="15">
      <c r="A287" s="3"/>
      <c r="B287" s="25"/>
      <c r="F287" s="48"/>
      <c r="G287" s="22"/>
    </row>
    <row r="288" spans="1:7" ht="15">
      <c r="A288" s="3"/>
      <c r="B288" s="25"/>
      <c r="F288" s="48"/>
      <c r="G288" s="22"/>
    </row>
    <row r="289" spans="1:6" ht="15">
      <c r="A289" s="3"/>
      <c r="B289" s="25"/>
      <c r="F289" s="48"/>
    </row>
    <row r="290" spans="1:7" ht="15">
      <c r="A290" s="3"/>
      <c r="B290" s="25"/>
      <c r="F290" s="48"/>
      <c r="G290" s="22"/>
    </row>
    <row r="291" spans="1:6" ht="15">
      <c r="A291" s="3"/>
      <c r="B291" s="25"/>
      <c r="F291" s="48"/>
    </row>
    <row r="292" spans="1:7" ht="15">
      <c r="A292" s="3"/>
      <c r="B292" s="25"/>
      <c r="F292" s="48"/>
      <c r="G292" s="22"/>
    </row>
    <row r="293" spans="1:7" ht="15">
      <c r="A293" s="3"/>
      <c r="B293" s="25"/>
      <c r="F293" s="48"/>
      <c r="G293" s="22"/>
    </row>
    <row r="294" spans="1:7" ht="15">
      <c r="A294" s="3"/>
      <c r="B294" s="25"/>
      <c r="F294" s="48"/>
      <c r="G294" s="22"/>
    </row>
    <row r="295" spans="1:6" ht="15">
      <c r="A295" s="3"/>
      <c r="B295" s="25"/>
      <c r="F295" s="48"/>
    </row>
    <row r="296" spans="1:6" ht="15">
      <c r="A296" s="3"/>
      <c r="B296" s="25"/>
      <c r="F296" s="48"/>
    </row>
    <row r="297" spans="1:6" ht="15">
      <c r="A297" s="3"/>
      <c r="B297" s="25"/>
      <c r="F297" s="48"/>
    </row>
    <row r="298" spans="1:7" ht="15">
      <c r="A298" s="3"/>
      <c r="B298" s="25"/>
      <c r="F298" s="48"/>
      <c r="G298" s="22"/>
    </row>
    <row r="299" spans="1:7" ht="15">
      <c r="A299" s="3"/>
      <c r="B299" s="25"/>
      <c r="F299" s="48"/>
      <c r="G299" s="22"/>
    </row>
    <row r="300" spans="1:6" ht="15">
      <c r="A300" s="3"/>
      <c r="B300" s="25"/>
      <c r="F300" s="48"/>
    </row>
    <row r="301" spans="1:7" ht="15">
      <c r="A301" s="3"/>
      <c r="B301" s="25"/>
      <c r="F301" s="48"/>
      <c r="G301" s="22"/>
    </row>
    <row r="302" spans="1:6" ht="15">
      <c r="A302" s="3"/>
      <c r="B302" s="25"/>
      <c r="F302" s="48"/>
    </row>
    <row r="303" spans="1:7" ht="15">
      <c r="A303" s="3"/>
      <c r="B303" s="25"/>
      <c r="F303" s="48"/>
      <c r="G303" s="22"/>
    </row>
    <row r="304" spans="1:7" ht="15">
      <c r="A304" s="3"/>
      <c r="B304" s="25"/>
      <c r="F304" s="48"/>
      <c r="G304" s="22"/>
    </row>
    <row r="305" spans="1:6" ht="15">
      <c r="A305" s="3"/>
      <c r="B305" s="25"/>
      <c r="F305" s="48"/>
    </row>
    <row r="306" spans="1:7" ht="15">
      <c r="A306" s="3"/>
      <c r="B306" s="25"/>
      <c r="F306" s="48"/>
      <c r="G306" s="22"/>
    </row>
    <row r="307" spans="1:6" ht="15">
      <c r="A307" s="3"/>
      <c r="B307" s="25"/>
      <c r="F307" s="48"/>
    </row>
    <row r="308" spans="1:7" ht="15">
      <c r="A308" s="3"/>
      <c r="B308" s="25"/>
      <c r="F308" s="48"/>
      <c r="G308" s="22"/>
    </row>
    <row r="309" spans="1:7" ht="15">
      <c r="A309" s="3"/>
      <c r="B309" s="25"/>
      <c r="F309" s="48"/>
      <c r="G309" s="22"/>
    </row>
    <row r="310" spans="1:7" ht="15">
      <c r="A310" s="3"/>
      <c r="B310" s="25"/>
      <c r="F310" s="48"/>
      <c r="G310" s="22"/>
    </row>
    <row r="311" spans="1:7" ht="15">
      <c r="A311" s="3"/>
      <c r="B311" s="25"/>
      <c r="F311" s="48"/>
      <c r="G311" s="22"/>
    </row>
    <row r="312" spans="1:7" ht="15">
      <c r="A312" s="3"/>
      <c r="B312" s="25"/>
      <c r="F312" s="48"/>
      <c r="G312" s="22"/>
    </row>
    <row r="313" spans="1:6" ht="15">
      <c r="A313" s="3"/>
      <c r="B313" s="25"/>
      <c r="F313" s="48"/>
    </row>
    <row r="314" spans="1:6" ht="15">
      <c r="A314" s="3"/>
      <c r="B314" s="25"/>
      <c r="F314" s="48"/>
    </row>
    <row r="315" spans="1:7" ht="15">
      <c r="A315" s="3"/>
      <c r="B315" s="25"/>
      <c r="F315" s="48"/>
      <c r="G315" s="22"/>
    </row>
    <row r="316" spans="1:6" ht="15">
      <c r="A316" s="3"/>
      <c r="B316" s="25"/>
      <c r="F316" s="48"/>
    </row>
    <row r="317" spans="1:7" ht="15">
      <c r="A317" s="3"/>
      <c r="B317" s="25"/>
      <c r="F317" s="48"/>
      <c r="G317" s="22"/>
    </row>
    <row r="318" spans="1:7" ht="15">
      <c r="A318" s="3"/>
      <c r="B318" s="25"/>
      <c r="F318" s="48"/>
      <c r="G318" s="22"/>
    </row>
    <row r="319" spans="1:7" ht="15">
      <c r="A319" s="3"/>
      <c r="B319" s="25"/>
      <c r="F319" s="48"/>
      <c r="G319" s="22"/>
    </row>
    <row r="320" spans="1:7" ht="15">
      <c r="A320" s="3"/>
      <c r="B320" s="25"/>
      <c r="F320" s="48"/>
      <c r="G320" s="22"/>
    </row>
    <row r="321" spans="1:7" ht="15">
      <c r="A321" s="3"/>
      <c r="B321" s="25"/>
      <c r="F321" s="48"/>
      <c r="G321" s="22"/>
    </row>
    <row r="322" spans="1:7" ht="15">
      <c r="A322" s="3"/>
      <c r="B322" s="25"/>
      <c r="F322" s="48"/>
      <c r="G322" s="22"/>
    </row>
    <row r="323" spans="1:6" ht="15">
      <c r="A323" s="3"/>
      <c r="B323" s="25"/>
      <c r="F323" s="48"/>
    </row>
    <row r="324" spans="1:6" ht="15">
      <c r="A324" s="3"/>
      <c r="B324" s="25"/>
      <c r="F324" s="48"/>
    </row>
    <row r="325" spans="1:7" ht="15">
      <c r="A325" s="3"/>
      <c r="B325" s="25"/>
      <c r="F325" s="48"/>
      <c r="G325" s="22"/>
    </row>
    <row r="326" spans="1:7" ht="15">
      <c r="A326" s="3"/>
      <c r="B326" s="25"/>
      <c r="F326" s="48"/>
      <c r="G326" s="22"/>
    </row>
    <row r="327" spans="1:7" ht="15">
      <c r="A327" s="3"/>
      <c r="B327" s="25"/>
      <c r="F327" s="48"/>
      <c r="G327" s="22"/>
    </row>
    <row r="328" spans="1:6" ht="15">
      <c r="A328" s="3"/>
      <c r="B328" s="25"/>
      <c r="F328" s="48"/>
    </row>
    <row r="329" spans="1:6" ht="15">
      <c r="A329" s="3"/>
      <c r="B329" s="25"/>
      <c r="F329" s="48"/>
    </row>
    <row r="330" spans="1:7" ht="15">
      <c r="A330" s="3"/>
      <c r="B330" s="25"/>
      <c r="F330" s="48"/>
      <c r="G330" s="22"/>
    </row>
    <row r="331" spans="1:6" ht="15">
      <c r="A331" s="3"/>
      <c r="B331" s="25"/>
      <c r="F331" s="48"/>
    </row>
    <row r="332" spans="1:7" ht="15">
      <c r="A332" s="3"/>
      <c r="B332" s="25"/>
      <c r="F332" s="48"/>
      <c r="G332" s="22"/>
    </row>
    <row r="333" spans="1:7" ht="15">
      <c r="A333" s="3"/>
      <c r="B333" s="25"/>
      <c r="F333" s="48"/>
      <c r="G333" s="22"/>
    </row>
    <row r="334" spans="1:6" ht="15">
      <c r="A334" s="3"/>
      <c r="B334" s="25"/>
      <c r="F334" s="48"/>
    </row>
    <row r="335" spans="1:6" ht="15">
      <c r="A335" s="3"/>
      <c r="B335" s="25"/>
      <c r="F335" s="48"/>
    </row>
    <row r="336" spans="1:6" ht="15">
      <c r="A336" s="3"/>
      <c r="B336" s="25"/>
      <c r="F336" s="48"/>
    </row>
    <row r="337" spans="1:7" ht="15">
      <c r="A337" s="3"/>
      <c r="B337" s="25"/>
      <c r="F337" s="48"/>
      <c r="G337" s="22"/>
    </row>
    <row r="338" spans="1:7" ht="15">
      <c r="A338" s="3"/>
      <c r="B338" s="25"/>
      <c r="F338" s="48"/>
      <c r="G338" s="22"/>
    </row>
    <row r="339" spans="1:7" ht="15">
      <c r="A339" s="3"/>
      <c r="B339" s="25"/>
      <c r="F339" s="48"/>
      <c r="G339" s="22"/>
    </row>
    <row r="340" spans="1:6" ht="15">
      <c r="A340" s="3"/>
      <c r="B340" s="25"/>
      <c r="F340" s="48"/>
    </row>
    <row r="341" spans="1:6" ht="15">
      <c r="A341" s="3"/>
      <c r="B341" s="25"/>
      <c r="F341" s="48"/>
    </row>
    <row r="342" spans="1:6" ht="15">
      <c r="A342" s="3"/>
      <c r="B342" s="25"/>
      <c r="F342" s="48"/>
    </row>
    <row r="343" spans="1:7" ht="15">
      <c r="A343" s="3"/>
      <c r="B343" s="25"/>
      <c r="F343" s="48"/>
      <c r="G343" s="22"/>
    </row>
    <row r="344" spans="1:6" ht="15">
      <c r="A344" s="3"/>
      <c r="B344" s="25"/>
      <c r="F344" s="48"/>
    </row>
    <row r="345" spans="1:7" ht="15">
      <c r="A345" s="3"/>
      <c r="B345" s="25"/>
      <c r="F345" s="48"/>
      <c r="G345" s="22"/>
    </row>
    <row r="346" spans="1:7" ht="15">
      <c r="A346" s="3"/>
      <c r="B346" s="25"/>
      <c r="F346" s="48"/>
      <c r="G346" s="22"/>
    </row>
    <row r="347" spans="1:6" ht="15">
      <c r="A347" s="3"/>
      <c r="B347" s="25"/>
      <c r="F347" s="48"/>
    </row>
    <row r="348" spans="1:6" ht="15">
      <c r="A348" s="3"/>
      <c r="B348" s="25"/>
      <c r="F348" s="48"/>
    </row>
    <row r="349" spans="1:6" ht="15">
      <c r="A349" s="3"/>
      <c r="B349" s="25"/>
      <c r="F349" s="48"/>
    </row>
    <row r="350" spans="1:6" ht="15">
      <c r="A350" s="3"/>
      <c r="B350" s="25"/>
      <c r="F350" s="48"/>
    </row>
    <row r="351" spans="1:7" ht="15">
      <c r="A351" s="3"/>
      <c r="B351" s="25"/>
      <c r="F351" s="48"/>
      <c r="G351" s="22"/>
    </row>
    <row r="352" spans="1:7" ht="15">
      <c r="A352" s="3"/>
      <c r="B352" s="25"/>
      <c r="F352" s="48"/>
      <c r="G352" s="22"/>
    </row>
    <row r="353" spans="1:7" ht="15">
      <c r="A353" s="3"/>
      <c r="B353" s="25"/>
      <c r="F353" s="48"/>
      <c r="G353" s="22"/>
    </row>
    <row r="354" spans="1:6" ht="15">
      <c r="A354" s="3"/>
      <c r="B354" s="25"/>
      <c r="F354" s="48"/>
    </row>
    <row r="355" spans="1:6" ht="15">
      <c r="A355" s="3"/>
      <c r="B355" s="25"/>
      <c r="F355" s="48"/>
    </row>
    <row r="356" spans="1:6" ht="15">
      <c r="A356" s="3"/>
      <c r="B356" s="25"/>
      <c r="F356" s="48"/>
    </row>
    <row r="357" spans="1:6" ht="15">
      <c r="A357" s="3"/>
      <c r="B357" s="25"/>
      <c r="F357" s="48"/>
    </row>
    <row r="358" spans="1:6" ht="15">
      <c r="A358" s="3"/>
      <c r="B358" s="25"/>
      <c r="F358" s="48"/>
    </row>
    <row r="359" spans="1:6" ht="15">
      <c r="A359" s="3"/>
      <c r="B359" s="25"/>
      <c r="F359" s="48"/>
    </row>
    <row r="360" spans="1:6" ht="15">
      <c r="A360" s="3"/>
      <c r="B360" s="25"/>
      <c r="F360" s="48"/>
    </row>
    <row r="361" spans="1:6" ht="15">
      <c r="A361" s="3"/>
      <c r="B361" s="25"/>
      <c r="F361" s="48"/>
    </row>
    <row r="362" spans="1:6" ht="15">
      <c r="A362" s="3"/>
      <c r="B362" s="25"/>
      <c r="F362" s="48"/>
    </row>
    <row r="363" spans="1:6" ht="15">
      <c r="A363" s="3"/>
      <c r="B363" s="25"/>
      <c r="F363" s="48"/>
    </row>
    <row r="364" spans="1:6" ht="15">
      <c r="A364" s="3"/>
      <c r="B364" s="25"/>
      <c r="F364" s="48"/>
    </row>
    <row r="365" ht="15">
      <c r="F365" s="12"/>
    </row>
    <row r="366" ht="15">
      <c r="F366" s="12"/>
    </row>
    <row r="367" ht="15">
      <c r="F367" s="12"/>
    </row>
    <row r="368" ht="15">
      <c r="F368" s="12"/>
    </row>
    <row r="369" ht="15">
      <c r="F369" s="12"/>
    </row>
    <row r="370" ht="15">
      <c r="F370" s="12"/>
    </row>
    <row r="371" ht="15">
      <c r="F371" s="12"/>
    </row>
    <row r="372" ht="15">
      <c r="F372" s="12"/>
    </row>
    <row r="373" ht="15">
      <c r="F373" s="12"/>
    </row>
    <row r="374" ht="15">
      <c r="F374" s="12"/>
    </row>
    <row r="375" ht="15">
      <c r="F375" s="12"/>
    </row>
    <row r="376" ht="15">
      <c r="F376" s="12"/>
    </row>
    <row r="377" ht="15">
      <c r="F377" s="12"/>
    </row>
    <row r="378" ht="15">
      <c r="F378" s="12"/>
    </row>
    <row r="379" ht="15">
      <c r="F379" s="12"/>
    </row>
    <row r="380" ht="15">
      <c r="F380" s="12"/>
    </row>
    <row r="381" ht="15">
      <c r="F381" s="12"/>
    </row>
    <row r="382" ht="15">
      <c r="F382" s="12"/>
    </row>
    <row r="383" ht="15">
      <c r="F383" s="12"/>
    </row>
    <row r="384" ht="15">
      <c r="F384" s="12"/>
    </row>
    <row r="385" ht="15">
      <c r="F385" s="12"/>
    </row>
    <row r="386" ht="15">
      <c r="F386" s="12"/>
    </row>
    <row r="387" ht="15">
      <c r="F387" s="12"/>
    </row>
    <row r="388" ht="15">
      <c r="F388" s="12"/>
    </row>
    <row r="389" ht="15">
      <c r="F389" s="12"/>
    </row>
    <row r="390" ht="15">
      <c r="F390" s="12"/>
    </row>
    <row r="391" ht="15">
      <c r="F391" s="12"/>
    </row>
    <row r="392" ht="15">
      <c r="F392" s="12"/>
    </row>
    <row r="393" ht="15">
      <c r="F393" s="12"/>
    </row>
    <row r="394" ht="15">
      <c r="F394" s="12"/>
    </row>
    <row r="395" ht="15">
      <c r="F395" s="12"/>
    </row>
    <row r="396" ht="15">
      <c r="F396" s="12"/>
    </row>
    <row r="397" ht="15">
      <c r="F397" s="12"/>
    </row>
    <row r="398" ht="15">
      <c r="F398" s="12"/>
    </row>
    <row r="399" ht="15">
      <c r="F399" s="12"/>
    </row>
    <row r="400" ht="15">
      <c r="F400" s="12"/>
    </row>
    <row r="401" ht="15">
      <c r="F401" s="12"/>
    </row>
    <row r="402" ht="15">
      <c r="F402" s="12"/>
    </row>
    <row r="403" ht="15">
      <c r="F403" s="12"/>
    </row>
    <row r="404" ht="15">
      <c r="F404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16" sqref="C16"/>
    </sheetView>
  </sheetViews>
  <sheetFormatPr defaultColWidth="9.140625" defaultRowHeight="15"/>
  <sheetData>
    <row r="1" spans="1:2" ht="15">
      <c r="A1" t="s">
        <v>11</v>
      </c>
      <c r="B1">
        <v>0</v>
      </c>
    </row>
    <row r="2" spans="1:2" ht="15">
      <c r="A2" t="s">
        <v>4</v>
      </c>
      <c r="B2">
        <v>0</v>
      </c>
    </row>
    <row r="3" spans="1:2" ht="15">
      <c r="A3" t="s">
        <v>6</v>
      </c>
      <c r="B3">
        <v>5</v>
      </c>
    </row>
    <row r="4" spans="1:2" ht="15">
      <c r="A4" t="s">
        <v>7</v>
      </c>
      <c r="B4">
        <v>10</v>
      </c>
    </row>
    <row r="5" spans="1:2" ht="15">
      <c r="A5" t="s">
        <v>8</v>
      </c>
      <c r="B5">
        <v>15</v>
      </c>
    </row>
    <row r="6" spans="1:2" ht="15">
      <c r="A6" t="s">
        <v>9</v>
      </c>
      <c r="B6">
        <v>0</v>
      </c>
    </row>
    <row r="7" ht="15">
      <c r="A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2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D101" sqref="D101"/>
    </sheetView>
  </sheetViews>
  <sheetFormatPr defaultColWidth="9.140625" defaultRowHeight="15"/>
  <cols>
    <col min="1" max="2" width="23.00390625" style="22" customWidth="1"/>
    <col min="3" max="3" width="13.28125" style="22" customWidth="1"/>
    <col min="4" max="4" width="15.00390625" style="22" customWidth="1"/>
    <col min="5" max="5" width="8.28125" style="22" customWidth="1"/>
    <col min="6" max="6" width="15.00390625" style="14" customWidth="1"/>
    <col min="7" max="7" width="14.28125" style="5" customWidth="1"/>
    <col min="8" max="16384" width="9.140625" style="22" customWidth="1"/>
  </cols>
  <sheetData>
    <row r="1" spans="1:7" ht="15">
      <c r="A1" s="1" t="s">
        <v>5</v>
      </c>
      <c r="B1" s="1" t="s">
        <v>227</v>
      </c>
      <c r="C1" s="1" t="s">
        <v>14</v>
      </c>
      <c r="D1" s="1" t="s">
        <v>15</v>
      </c>
      <c r="E1" s="1" t="s">
        <v>0</v>
      </c>
      <c r="F1" s="13" t="s">
        <v>10</v>
      </c>
      <c r="G1" s="4"/>
    </row>
    <row r="2" spans="1:7" s="28" customFormat="1" ht="15">
      <c r="A2" s="26" t="s">
        <v>127</v>
      </c>
      <c r="B2" s="26">
        <v>36</v>
      </c>
      <c r="C2" s="27" t="s">
        <v>159</v>
      </c>
      <c r="D2" s="29" t="s">
        <v>35</v>
      </c>
      <c r="E2" s="29" t="s">
        <v>218</v>
      </c>
      <c r="F2" s="29">
        <f>VLOOKUP($B2,CLASS!$B$2:$R$362,10,FALSE)</f>
        <v>52</v>
      </c>
      <c r="G2" s="29"/>
    </row>
    <row r="3" spans="1:7" s="26" customFormat="1" ht="15">
      <c r="A3" s="26" t="s">
        <v>127</v>
      </c>
      <c r="B3" s="26">
        <v>136</v>
      </c>
      <c r="C3" s="27" t="s">
        <v>247</v>
      </c>
      <c r="D3" s="29" t="s">
        <v>248</v>
      </c>
      <c r="E3" s="29" t="s">
        <v>218</v>
      </c>
      <c r="F3" s="29">
        <f>VLOOKUP($B3,CLASS!$B$2:$R$362,10,FALSE)</f>
        <v>50</v>
      </c>
      <c r="G3" s="29"/>
    </row>
    <row r="4" spans="1:7" s="26" customFormat="1" ht="15">
      <c r="A4" s="26" t="s">
        <v>127</v>
      </c>
      <c r="B4" s="26">
        <v>47</v>
      </c>
      <c r="C4" s="27" t="s">
        <v>168</v>
      </c>
      <c r="D4" s="29" t="s">
        <v>73</v>
      </c>
      <c r="E4" s="29" t="s">
        <v>218</v>
      </c>
      <c r="F4" s="29">
        <f>VLOOKUP($B4,CLASS!$B$2:$R$362,10,FALSE)</f>
        <v>47</v>
      </c>
      <c r="G4" s="30"/>
    </row>
    <row r="5" spans="1:11" s="26" customFormat="1" ht="15">
      <c r="A5" s="26" t="s">
        <v>127</v>
      </c>
      <c r="B5" s="26">
        <v>138</v>
      </c>
      <c r="C5" s="27" t="s">
        <v>258</v>
      </c>
      <c r="D5" s="29" t="s">
        <v>255</v>
      </c>
      <c r="E5" s="29" t="s">
        <v>217</v>
      </c>
      <c r="F5" s="29">
        <f>VLOOKUP($B5,CLASS!$B$2:$R$362,10,FALSE)</f>
        <v>45</v>
      </c>
      <c r="G5" s="30"/>
      <c r="H5" s="29"/>
      <c r="I5" s="29"/>
      <c r="J5" s="29"/>
      <c r="K5" s="29"/>
    </row>
    <row r="6" spans="1:7" s="29" customFormat="1" ht="15">
      <c r="A6" s="26" t="s">
        <v>127</v>
      </c>
      <c r="B6" s="26">
        <v>184</v>
      </c>
      <c r="C6" s="27" t="s">
        <v>334</v>
      </c>
      <c r="D6" s="29" t="s">
        <v>335</v>
      </c>
      <c r="E6" s="29" t="s">
        <v>218</v>
      </c>
      <c r="F6" s="29">
        <f>VLOOKUP($B6,CLASS!$B$2:$R$362,10,FALSE)</f>
        <v>44</v>
      </c>
      <c r="G6" s="30"/>
    </row>
    <row r="7" spans="1:6" s="29" customFormat="1" ht="15">
      <c r="A7" s="26" t="s">
        <v>127</v>
      </c>
      <c r="B7" s="26">
        <v>27</v>
      </c>
      <c r="C7" s="27" t="s">
        <v>151</v>
      </c>
      <c r="D7" s="29" t="s">
        <v>57</v>
      </c>
      <c r="E7" s="29" t="s">
        <v>218</v>
      </c>
      <c r="F7" s="29">
        <f>VLOOKUP($B7,CLASS!$B$2:$R$362,10,FALSE)</f>
        <v>42</v>
      </c>
    </row>
    <row r="8" spans="1:6" s="29" customFormat="1" ht="15">
      <c r="A8" s="26" t="s">
        <v>127</v>
      </c>
      <c r="B8" s="26">
        <v>130</v>
      </c>
      <c r="C8" s="27" t="s">
        <v>235</v>
      </c>
      <c r="D8" s="29" t="s">
        <v>236</v>
      </c>
      <c r="E8" s="29" t="s">
        <v>217</v>
      </c>
      <c r="F8" s="29">
        <f>VLOOKUP($B8,CLASS!$B$2:$R$362,10,FALSE)</f>
        <v>42</v>
      </c>
    </row>
    <row r="9" spans="1:7" s="29" customFormat="1" ht="15">
      <c r="A9" s="26" t="s">
        <v>127</v>
      </c>
      <c r="B9" s="26">
        <v>60</v>
      </c>
      <c r="C9" s="29" t="s">
        <v>178</v>
      </c>
      <c r="D9" s="29" t="s">
        <v>246</v>
      </c>
      <c r="E9" s="29" t="s">
        <v>218</v>
      </c>
      <c r="F9" s="29">
        <f>VLOOKUP($B9,CLASS!$B$2:$R$362,10,FALSE)</f>
        <v>40</v>
      </c>
      <c r="G9" s="30"/>
    </row>
    <row r="10" spans="1:7" s="29" customFormat="1" ht="15.75" thickBot="1">
      <c r="A10" s="26" t="s">
        <v>127</v>
      </c>
      <c r="B10" s="26">
        <v>25</v>
      </c>
      <c r="C10" s="27" t="s">
        <v>131</v>
      </c>
      <c r="D10" s="29" t="s">
        <v>31</v>
      </c>
      <c r="E10" s="29" t="s">
        <v>218</v>
      </c>
      <c r="F10" s="29">
        <f>VLOOKUP($B10,CLASS!$B$2:$R$362,10,FALSE)</f>
        <v>39</v>
      </c>
      <c r="G10" s="62"/>
    </row>
    <row r="11" spans="1:7" s="29" customFormat="1" ht="15.75" thickBot="1">
      <c r="A11" s="26" t="s">
        <v>127</v>
      </c>
      <c r="B11" s="26">
        <v>131</v>
      </c>
      <c r="C11" s="27" t="s">
        <v>237</v>
      </c>
      <c r="D11" s="29" t="s">
        <v>238</v>
      </c>
      <c r="E11" s="29" t="s">
        <v>219</v>
      </c>
      <c r="F11" s="29">
        <f>VLOOKUP($B11,CLASS!$B$2:$R$362,10,FALSE)</f>
        <v>39</v>
      </c>
      <c r="G11" s="65">
        <v>440</v>
      </c>
    </row>
    <row r="12" spans="1:7" ht="15">
      <c r="A12" s="25" t="s">
        <v>127</v>
      </c>
      <c r="B12" s="25">
        <v>132</v>
      </c>
      <c r="C12" s="55" t="s">
        <v>239</v>
      </c>
      <c r="D12" s="22" t="s">
        <v>255</v>
      </c>
      <c r="E12" s="22" t="s">
        <v>218</v>
      </c>
      <c r="F12" s="48">
        <f>VLOOKUP($B12,CLASS!$B$2:$R$362,10,FALSE)</f>
        <v>39</v>
      </c>
      <c r="G12" s="22"/>
    </row>
    <row r="13" spans="1:7" ht="15">
      <c r="A13" s="25" t="s">
        <v>127</v>
      </c>
      <c r="B13" s="25">
        <v>94</v>
      </c>
      <c r="C13" s="24" t="s">
        <v>197</v>
      </c>
      <c r="D13" s="22" t="s">
        <v>27</v>
      </c>
      <c r="E13" s="22" t="s">
        <v>219</v>
      </c>
      <c r="F13" s="48">
        <f>VLOOKUP($B13,CLASS!$B$2:$R$362,10,FALSE)</f>
        <v>34</v>
      </c>
      <c r="G13" s="22"/>
    </row>
    <row r="14" spans="1:7" ht="15">
      <c r="A14" s="25" t="s">
        <v>127</v>
      </c>
      <c r="B14" s="25">
        <v>3</v>
      </c>
      <c r="C14" s="24" t="s">
        <v>131</v>
      </c>
      <c r="D14" s="22" t="s">
        <v>41</v>
      </c>
      <c r="E14" s="22" t="s">
        <v>217</v>
      </c>
      <c r="F14" s="48">
        <f>VLOOKUP($B14,CLASS!$B$2:$R$362,10,FALSE)</f>
        <v>0</v>
      </c>
      <c r="G14" s="22"/>
    </row>
    <row r="15" spans="1:7" ht="15">
      <c r="A15" s="25" t="s">
        <v>127</v>
      </c>
      <c r="B15" s="25">
        <v>4</v>
      </c>
      <c r="C15" s="55" t="s">
        <v>132</v>
      </c>
      <c r="D15" s="22" t="s">
        <v>42</v>
      </c>
      <c r="E15" s="22" t="s">
        <v>217</v>
      </c>
      <c r="F15" s="48">
        <f>VLOOKUP($B15,CLASS!$B$2:$R$362,10,FALSE)</f>
        <v>0</v>
      </c>
      <c r="G15" s="48"/>
    </row>
    <row r="16" spans="1:7" ht="15">
      <c r="A16" s="25" t="s">
        <v>127</v>
      </c>
      <c r="B16" s="25">
        <v>11</v>
      </c>
      <c r="C16" s="50" t="s">
        <v>138</v>
      </c>
      <c r="D16" s="22" t="s">
        <v>39</v>
      </c>
      <c r="E16" s="22" t="s">
        <v>217</v>
      </c>
      <c r="F16" s="48">
        <f>VLOOKUP($B16,CLASS!$B$2:$R$362,10,FALSE)</f>
        <v>0</v>
      </c>
      <c r="G16" s="48"/>
    </row>
    <row r="17" spans="1:7" ht="15">
      <c r="A17" s="25" t="s">
        <v>127</v>
      </c>
      <c r="B17" s="25">
        <v>13</v>
      </c>
      <c r="C17" s="55" t="s">
        <v>140</v>
      </c>
      <c r="D17" s="22" t="s">
        <v>49</v>
      </c>
      <c r="E17" s="22" t="s">
        <v>217</v>
      </c>
      <c r="F17" s="48">
        <f>VLOOKUP($B17,CLASS!$B$2:$R$362,10,FALSE)</f>
        <v>0</v>
      </c>
      <c r="G17" s="48"/>
    </row>
    <row r="18" spans="1:7" ht="15">
      <c r="A18" s="25" t="s">
        <v>127</v>
      </c>
      <c r="B18" s="25">
        <v>14</v>
      </c>
      <c r="C18" s="24" t="s">
        <v>141</v>
      </c>
      <c r="D18" s="22" t="s">
        <v>50</v>
      </c>
      <c r="E18" s="22" t="s">
        <v>217</v>
      </c>
      <c r="F18" s="48">
        <f>VLOOKUP($B18,CLASS!$B$2:$R$362,10,FALSE)</f>
        <v>0</v>
      </c>
      <c r="G18" s="22"/>
    </row>
    <row r="19" spans="1:7" ht="15">
      <c r="A19" s="25" t="s">
        <v>127</v>
      </c>
      <c r="B19" s="25">
        <v>15</v>
      </c>
      <c r="C19" s="55" t="s">
        <v>142</v>
      </c>
      <c r="D19" s="22" t="s">
        <v>51</v>
      </c>
      <c r="E19" s="22" t="s">
        <v>217</v>
      </c>
      <c r="F19" s="48">
        <f>VLOOKUP($B19,CLASS!$B$2:$R$362,10,FALSE)</f>
        <v>0</v>
      </c>
      <c r="G19" s="22"/>
    </row>
    <row r="20" spans="1:7" ht="15">
      <c r="A20" s="25" t="s">
        <v>127</v>
      </c>
      <c r="B20" s="25">
        <v>21</v>
      </c>
      <c r="C20" s="50" t="s">
        <v>147</v>
      </c>
      <c r="D20" s="22" t="s">
        <v>24</v>
      </c>
      <c r="E20" s="22" t="s">
        <v>218</v>
      </c>
      <c r="F20" s="48">
        <f>VLOOKUP($B20,CLASS!$B$2:$R$362,10,FALSE)</f>
        <v>0</v>
      </c>
      <c r="G20" s="48"/>
    </row>
    <row r="21" spans="1:7" ht="15">
      <c r="A21" s="25" t="s">
        <v>127</v>
      </c>
      <c r="B21" s="25">
        <v>23</v>
      </c>
      <c r="C21" s="55" t="s">
        <v>148</v>
      </c>
      <c r="D21" s="22" t="s">
        <v>54</v>
      </c>
      <c r="E21" s="22" t="s">
        <v>218</v>
      </c>
      <c r="F21" s="48">
        <f>VLOOKUP($B21,CLASS!$B$2:$R$362,10,FALSE)</f>
        <v>0</v>
      </c>
      <c r="G21" s="48"/>
    </row>
    <row r="22" spans="1:7" ht="15">
      <c r="A22" s="25" t="s">
        <v>127</v>
      </c>
      <c r="B22" s="25">
        <v>37</v>
      </c>
      <c r="C22" s="55" t="s">
        <v>160</v>
      </c>
      <c r="D22" s="22" t="s">
        <v>64</v>
      </c>
      <c r="E22" s="22" t="s">
        <v>218</v>
      </c>
      <c r="F22" s="48">
        <f>VLOOKUP($B22,CLASS!$B$2:$R$362,10,FALSE)</f>
        <v>0</v>
      </c>
      <c r="G22" s="22"/>
    </row>
    <row r="23" spans="1:7" ht="15">
      <c r="A23" s="25" t="s">
        <v>127</v>
      </c>
      <c r="B23" s="25">
        <v>40</v>
      </c>
      <c r="C23" s="50" t="s">
        <v>163</v>
      </c>
      <c r="D23" s="22" t="s">
        <v>67</v>
      </c>
      <c r="E23" s="22" t="s">
        <v>218</v>
      </c>
      <c r="F23" s="48">
        <f>VLOOKUP($B23,CLASS!$B$2:$R$362,10,FALSE)</f>
        <v>0</v>
      </c>
      <c r="G23" s="51"/>
    </row>
    <row r="24" spans="1:7" ht="15">
      <c r="A24" s="25" t="s">
        <v>127</v>
      </c>
      <c r="B24" s="25">
        <v>62</v>
      </c>
      <c r="C24" s="55" t="s">
        <v>149</v>
      </c>
      <c r="D24" s="22" t="s">
        <v>85</v>
      </c>
      <c r="E24" s="22" t="s">
        <v>218</v>
      </c>
      <c r="F24" s="48">
        <f>VLOOKUP($B24,CLASS!$B$2:$R$362,10,FALSE)</f>
        <v>0</v>
      </c>
      <c r="G24" s="48"/>
    </row>
    <row r="25" spans="1:7" ht="15">
      <c r="A25" s="25" t="s">
        <v>127</v>
      </c>
      <c r="B25" s="25">
        <v>79</v>
      </c>
      <c r="C25" s="55" t="s">
        <v>192</v>
      </c>
      <c r="D25" s="22" t="s">
        <v>41</v>
      </c>
      <c r="E25" s="22" t="s">
        <v>219</v>
      </c>
      <c r="F25" s="48">
        <f>VLOOKUP($B25,CLASS!$B$2:$R$362,10,FALSE)</f>
        <v>0</v>
      </c>
      <c r="G25" s="22"/>
    </row>
    <row r="26" spans="1:7" ht="15">
      <c r="A26" s="25" t="s">
        <v>127</v>
      </c>
      <c r="B26" s="25">
        <v>81</v>
      </c>
      <c r="C26" s="50" t="s">
        <v>137</v>
      </c>
      <c r="D26" s="22" t="s">
        <v>96</v>
      </c>
      <c r="E26" s="22" t="s">
        <v>219</v>
      </c>
      <c r="F26" s="48">
        <f>VLOOKUP($B26,CLASS!$B$2:$R$362,10,FALSE)</f>
        <v>0</v>
      </c>
      <c r="G26" s="51"/>
    </row>
    <row r="27" spans="1:7" ht="15">
      <c r="A27" s="25" t="s">
        <v>127</v>
      </c>
      <c r="B27" s="25">
        <v>82</v>
      </c>
      <c r="C27" s="50" t="s">
        <v>131</v>
      </c>
      <c r="D27" s="22" t="s">
        <v>36</v>
      </c>
      <c r="E27" s="22" t="s">
        <v>219</v>
      </c>
      <c r="F27" s="48">
        <f>VLOOKUP($B27,CLASS!$B$2:$R$362,10,FALSE)</f>
        <v>0</v>
      </c>
      <c r="G27" s="51"/>
    </row>
    <row r="28" spans="1:7" ht="15">
      <c r="A28" s="25" t="s">
        <v>127</v>
      </c>
      <c r="B28" s="25">
        <v>89</v>
      </c>
      <c r="C28" s="55" t="s">
        <v>133</v>
      </c>
      <c r="D28" s="22" t="s">
        <v>102</v>
      </c>
      <c r="E28" s="22" t="s">
        <v>219</v>
      </c>
      <c r="F28" s="48">
        <f>VLOOKUP($B28,CLASS!$B$2:$R$362,10,FALSE)</f>
        <v>0</v>
      </c>
      <c r="G28" s="48"/>
    </row>
    <row r="29" spans="1:7" ht="15">
      <c r="A29" s="25" t="s">
        <v>127</v>
      </c>
      <c r="B29" s="25">
        <v>93</v>
      </c>
      <c r="C29" s="24" t="s">
        <v>183</v>
      </c>
      <c r="D29" s="22" t="s">
        <v>20</v>
      </c>
      <c r="E29" s="22" t="s">
        <v>219</v>
      </c>
      <c r="F29" s="48">
        <f>VLOOKUP($B29,CLASS!$B$2:$R$362,10,FALSE)</f>
        <v>0</v>
      </c>
      <c r="G29" s="22"/>
    </row>
    <row r="30" spans="1:7" ht="15">
      <c r="A30" s="25" t="s">
        <v>127</v>
      </c>
      <c r="B30" s="25">
        <v>99</v>
      </c>
      <c r="C30" s="50" t="s">
        <v>198</v>
      </c>
      <c r="D30" s="22" t="s">
        <v>108</v>
      </c>
      <c r="E30" s="22" t="s">
        <v>219</v>
      </c>
      <c r="F30" s="48">
        <f>VLOOKUP($B30,CLASS!$B$2:$R$362,10,FALSE)</f>
        <v>0</v>
      </c>
      <c r="G30" s="48"/>
    </row>
    <row r="31" spans="1:7" ht="15">
      <c r="A31" s="25" t="s">
        <v>127</v>
      </c>
      <c r="B31" s="25">
        <v>100</v>
      </c>
      <c r="C31" s="55" t="s">
        <v>195</v>
      </c>
      <c r="D31" s="22" t="s">
        <v>109</v>
      </c>
      <c r="E31" s="22" t="s">
        <v>219</v>
      </c>
      <c r="F31" s="48">
        <f>VLOOKUP($B31,CLASS!$B$2:$R$362,10,FALSE)</f>
        <v>0</v>
      </c>
      <c r="G31" s="51"/>
    </row>
    <row r="32" spans="1:7" ht="15">
      <c r="A32" s="25" t="s">
        <v>127</v>
      </c>
      <c r="B32" s="25">
        <v>102</v>
      </c>
      <c r="C32" s="24" t="s">
        <v>200</v>
      </c>
      <c r="D32" s="22" t="s">
        <v>27</v>
      </c>
      <c r="E32" s="22" t="s">
        <v>219</v>
      </c>
      <c r="F32" s="48">
        <f>VLOOKUP($B32,CLASS!$B$2:$R$362,10,FALSE)</f>
        <v>0</v>
      </c>
      <c r="G32" s="48"/>
    </row>
    <row r="33" spans="1:7" ht="15">
      <c r="A33" s="25" t="s">
        <v>127</v>
      </c>
      <c r="B33" s="25">
        <v>113</v>
      </c>
      <c r="C33" s="24" t="s">
        <v>206</v>
      </c>
      <c r="D33" s="22" t="s">
        <v>116</v>
      </c>
      <c r="E33" s="22" t="s">
        <v>219</v>
      </c>
      <c r="F33" s="48">
        <f>VLOOKUP($B33,CLASS!$B$2:$R$362,10,FALSE)</f>
        <v>0</v>
      </c>
      <c r="G33" s="22"/>
    </row>
    <row r="34" spans="1:7" ht="15">
      <c r="A34" s="25" t="s">
        <v>127</v>
      </c>
      <c r="B34" s="25">
        <v>115</v>
      </c>
      <c r="C34" s="24" t="s">
        <v>208</v>
      </c>
      <c r="D34" s="22" t="s">
        <v>118</v>
      </c>
      <c r="E34" s="22" t="s">
        <v>219</v>
      </c>
      <c r="F34" s="48">
        <f>VLOOKUP($B34,CLASS!$B$2:$R$362,10,FALSE)</f>
        <v>0</v>
      </c>
      <c r="G34" s="22"/>
    </row>
    <row r="35" spans="1:7" ht="15">
      <c r="A35" s="25" t="s">
        <v>127</v>
      </c>
      <c r="B35" s="25">
        <v>129</v>
      </c>
      <c r="C35" s="24" t="s">
        <v>232</v>
      </c>
      <c r="D35" s="22" t="s">
        <v>233</v>
      </c>
      <c r="E35" s="22" t="s">
        <v>234</v>
      </c>
      <c r="F35" s="48">
        <f>VLOOKUP($B35,CLASS!$B$2:$R$362,10,FALSE)</f>
        <v>0</v>
      </c>
      <c r="G35" s="51"/>
    </row>
    <row r="36" spans="1:7" ht="15">
      <c r="A36" s="25" t="s">
        <v>127</v>
      </c>
      <c r="B36" s="25">
        <v>133</v>
      </c>
      <c r="C36" s="55" t="s">
        <v>240</v>
      </c>
      <c r="D36" s="22" t="s">
        <v>241</v>
      </c>
      <c r="E36" s="22" t="s">
        <v>218</v>
      </c>
      <c r="F36" s="48">
        <f>VLOOKUP($B36,CLASS!$B$2:$R$362,10,FALSE)</f>
        <v>0</v>
      </c>
      <c r="G36" s="48"/>
    </row>
    <row r="37" spans="1:7" ht="15">
      <c r="A37" s="25" t="s">
        <v>127</v>
      </c>
      <c r="B37" s="25">
        <v>134</v>
      </c>
      <c r="C37" s="24" t="s">
        <v>242</v>
      </c>
      <c r="D37" s="22" t="s">
        <v>243</v>
      </c>
      <c r="E37" s="22" t="s">
        <v>218</v>
      </c>
      <c r="F37" s="48">
        <f>VLOOKUP($B37,CLASS!$B$2:$R$362,10,FALSE)</f>
        <v>0</v>
      </c>
      <c r="G37" s="22"/>
    </row>
    <row r="38" spans="1:7" ht="15">
      <c r="A38" s="25" t="s">
        <v>127</v>
      </c>
      <c r="B38" s="25">
        <v>135</v>
      </c>
      <c r="C38" s="24" t="s">
        <v>244</v>
      </c>
      <c r="D38" s="22" t="s">
        <v>245</v>
      </c>
      <c r="E38" s="22" t="s">
        <v>234</v>
      </c>
      <c r="F38" s="48">
        <f>VLOOKUP($B38,CLASS!$B$2:$R$362,10,FALSE)</f>
        <v>0</v>
      </c>
      <c r="G38" s="48"/>
    </row>
    <row r="39" spans="1:7" ht="15">
      <c r="A39" s="25" t="s">
        <v>127</v>
      </c>
      <c r="B39" s="25">
        <v>139</v>
      </c>
      <c r="C39" s="24" t="s">
        <v>259</v>
      </c>
      <c r="D39" s="22" t="s">
        <v>36</v>
      </c>
      <c r="E39" s="22" t="s">
        <v>218</v>
      </c>
      <c r="F39" s="48">
        <f>VLOOKUP($B39,CLASS!$B$2:$R$362,10,FALSE)</f>
        <v>0</v>
      </c>
      <c r="G39" s="48"/>
    </row>
    <row r="40" spans="1:7" ht="15">
      <c r="A40" s="25" t="s">
        <v>127</v>
      </c>
      <c r="B40" s="25">
        <v>140</v>
      </c>
      <c r="C40" s="24" t="s">
        <v>260</v>
      </c>
      <c r="D40" s="22" t="s">
        <v>261</v>
      </c>
      <c r="E40" s="22" t="s">
        <v>218</v>
      </c>
      <c r="F40" s="48">
        <f>VLOOKUP($B40,CLASS!$B$2:$R$362,10,FALSE)</f>
        <v>0</v>
      </c>
      <c r="G40" s="48"/>
    </row>
    <row r="41" spans="1:6" s="48" customFormat="1" ht="15">
      <c r="A41" s="56" t="s">
        <v>127</v>
      </c>
      <c r="B41" s="56">
        <v>173</v>
      </c>
      <c r="C41" s="55" t="s">
        <v>262</v>
      </c>
      <c r="D41" s="48" t="s">
        <v>238</v>
      </c>
      <c r="E41" s="48" t="s">
        <v>218</v>
      </c>
      <c r="F41" s="48">
        <f>VLOOKUP($B41,CLASS!$B$2:$R$362,10,FALSE)</f>
        <v>0</v>
      </c>
    </row>
    <row r="42" spans="1:7" s="34" customFormat="1" ht="15">
      <c r="A42" s="42" t="s">
        <v>126</v>
      </c>
      <c r="B42" s="42">
        <v>53</v>
      </c>
      <c r="C42" s="43" t="s">
        <v>152</v>
      </c>
      <c r="D42" s="34" t="s">
        <v>79</v>
      </c>
      <c r="E42" s="34" t="s">
        <v>218</v>
      </c>
      <c r="F42" s="34">
        <f>VLOOKUP($B42,CLASS!$B$2:$R$362,10,FALSE)</f>
        <v>57</v>
      </c>
      <c r="G42" s="45"/>
    </row>
    <row r="43" spans="1:6" s="34" customFormat="1" ht="15">
      <c r="A43" s="42" t="s">
        <v>126</v>
      </c>
      <c r="B43" s="42">
        <v>48</v>
      </c>
      <c r="C43" s="43" t="s">
        <v>150</v>
      </c>
      <c r="D43" s="34" t="s">
        <v>74</v>
      </c>
      <c r="E43" s="34" t="s">
        <v>218</v>
      </c>
      <c r="F43" s="34">
        <f>VLOOKUP($B43,CLASS!$B$2:$R$362,10,FALSE)</f>
        <v>56</v>
      </c>
    </row>
    <row r="44" spans="1:6" s="34" customFormat="1" ht="15">
      <c r="A44" s="42" t="s">
        <v>126</v>
      </c>
      <c r="B44" s="42">
        <v>141</v>
      </c>
      <c r="C44" s="43" t="s">
        <v>262</v>
      </c>
      <c r="D44" s="34" t="s">
        <v>263</v>
      </c>
      <c r="E44" s="34" t="s">
        <v>217</v>
      </c>
      <c r="F44" s="34">
        <f>VLOOKUP($B44,CLASS!$B$2:$R$362,10,FALSE)</f>
        <v>56</v>
      </c>
    </row>
    <row r="45" spans="1:6" s="34" customFormat="1" ht="15">
      <c r="A45" s="42" t="s">
        <v>126</v>
      </c>
      <c r="B45" s="42">
        <v>1</v>
      </c>
      <c r="C45" s="43" t="s">
        <v>129</v>
      </c>
      <c r="D45" s="34" t="s">
        <v>34</v>
      </c>
      <c r="E45" s="34" t="s">
        <v>217</v>
      </c>
      <c r="F45" s="34">
        <f>VLOOKUP($B45,CLASS!$B$2:$R$362,10,FALSE)</f>
        <v>55</v>
      </c>
    </row>
    <row r="46" spans="1:6" s="34" customFormat="1" ht="15">
      <c r="A46" s="42" t="s">
        <v>126</v>
      </c>
      <c r="B46" s="42">
        <v>29</v>
      </c>
      <c r="C46" s="34" t="s">
        <v>152</v>
      </c>
      <c r="D46" s="34" t="s">
        <v>58</v>
      </c>
      <c r="E46" s="34" t="s">
        <v>218</v>
      </c>
      <c r="F46" s="34">
        <f>VLOOKUP($B46,CLASS!$B$2:$R$362,10,FALSE)</f>
        <v>53</v>
      </c>
    </row>
    <row r="47" spans="1:6" s="34" customFormat="1" ht="15">
      <c r="A47" s="42" t="s">
        <v>126</v>
      </c>
      <c r="B47" s="42">
        <v>176</v>
      </c>
      <c r="C47" s="43" t="s">
        <v>320</v>
      </c>
      <c r="D47" s="34" t="s">
        <v>321</v>
      </c>
      <c r="E47" s="34" t="s">
        <v>218</v>
      </c>
      <c r="F47" s="34">
        <f>VLOOKUP($B47,CLASS!$B$2:$R$362,10,FALSE)</f>
        <v>52</v>
      </c>
    </row>
    <row r="48" spans="1:7" s="34" customFormat="1" ht="15">
      <c r="A48" s="42" t="s">
        <v>126</v>
      </c>
      <c r="B48" s="42">
        <v>39</v>
      </c>
      <c r="C48" s="43" t="s">
        <v>162</v>
      </c>
      <c r="D48" s="34" t="s">
        <v>66</v>
      </c>
      <c r="E48" s="34" t="s">
        <v>218</v>
      </c>
      <c r="F48" s="34">
        <f>VLOOKUP($B48,CLASS!$B$2:$R$362,10,FALSE)</f>
        <v>51</v>
      </c>
      <c r="G48" s="45"/>
    </row>
    <row r="49" spans="1:6" s="34" customFormat="1" ht="15">
      <c r="A49" s="42" t="s">
        <v>126</v>
      </c>
      <c r="B49" s="42">
        <v>71</v>
      </c>
      <c r="C49" s="43" t="s">
        <v>202</v>
      </c>
      <c r="D49" s="34" t="s">
        <v>23</v>
      </c>
      <c r="E49" s="34" t="s">
        <v>218</v>
      </c>
      <c r="F49" s="34">
        <f>VLOOKUP($B49,CLASS!$B$2:$R$362,10,FALSE)</f>
        <v>51</v>
      </c>
    </row>
    <row r="50" spans="1:6" s="34" customFormat="1" ht="15.75" thickBot="1">
      <c r="A50" s="42" t="s">
        <v>126</v>
      </c>
      <c r="B50" s="42">
        <v>180</v>
      </c>
      <c r="C50" s="43" t="s">
        <v>327</v>
      </c>
      <c r="D50" s="34" t="s">
        <v>328</v>
      </c>
      <c r="E50" s="34" t="s">
        <v>217</v>
      </c>
      <c r="F50" s="34">
        <f>VLOOKUP($B50,CLASS!$B$2:$R$362,10,FALSE)</f>
        <v>51</v>
      </c>
    </row>
    <row r="51" spans="1:7" s="34" customFormat="1" ht="15">
      <c r="A51" s="42" t="s">
        <v>126</v>
      </c>
      <c r="B51" s="42">
        <v>43</v>
      </c>
      <c r="C51" s="43" t="s">
        <v>165</v>
      </c>
      <c r="D51" s="34" t="s">
        <v>70</v>
      </c>
      <c r="E51" s="34" t="s">
        <v>218</v>
      </c>
      <c r="F51" s="34">
        <f>VLOOKUP($B51,CLASS!$B$2:$R$362,10,FALSE)</f>
        <v>50</v>
      </c>
      <c r="G51" s="66">
        <v>532</v>
      </c>
    </row>
    <row r="52" spans="1:7" s="50" customFormat="1" ht="15">
      <c r="A52" s="56" t="s">
        <v>126</v>
      </c>
      <c r="B52" s="56">
        <v>179</v>
      </c>
      <c r="C52" s="55" t="s">
        <v>325</v>
      </c>
      <c r="D52" s="50" t="s">
        <v>326</v>
      </c>
      <c r="E52" s="50" t="s">
        <v>218</v>
      </c>
      <c r="F52" s="50">
        <f>VLOOKUP($B52,CLASS!$B$2:$R$362,10,FALSE)</f>
        <v>48</v>
      </c>
      <c r="G52" s="55"/>
    </row>
    <row r="53" spans="1:7" ht="15">
      <c r="A53" s="25" t="s">
        <v>126</v>
      </c>
      <c r="B53" s="25">
        <v>83</v>
      </c>
      <c r="C53" s="55" t="s">
        <v>216</v>
      </c>
      <c r="D53" s="22" t="s">
        <v>97</v>
      </c>
      <c r="E53" s="22" t="s">
        <v>219</v>
      </c>
      <c r="F53" s="48">
        <f>VLOOKUP($B53,CLASS!$B$2:$R$362,10,FALSE)</f>
        <v>47</v>
      </c>
      <c r="G53" s="51"/>
    </row>
    <row r="54" spans="1:7" ht="15">
      <c r="A54" s="25" t="s">
        <v>126</v>
      </c>
      <c r="B54" s="25">
        <v>183</v>
      </c>
      <c r="C54" s="24" t="s">
        <v>332</v>
      </c>
      <c r="D54" s="22" t="s">
        <v>333</v>
      </c>
      <c r="E54" s="22" t="s">
        <v>219</v>
      </c>
      <c r="F54" s="48">
        <f>VLOOKUP($B54,CLASS!$B$2:$R$362,10,FALSE)</f>
        <v>46</v>
      </c>
      <c r="G54" s="48"/>
    </row>
    <row r="55" spans="1:7" ht="15">
      <c r="A55" s="25" t="s">
        <v>126</v>
      </c>
      <c r="B55" s="25">
        <v>19</v>
      </c>
      <c r="C55" s="24" t="s">
        <v>145</v>
      </c>
      <c r="D55" s="22" t="s">
        <v>28</v>
      </c>
      <c r="E55" s="22" t="s">
        <v>217</v>
      </c>
      <c r="F55" s="48">
        <f>VLOOKUP($B55,CLASS!$B$2:$R$362,10,FALSE)</f>
        <v>44</v>
      </c>
      <c r="G55" s="48"/>
    </row>
    <row r="56" spans="1:7" ht="15">
      <c r="A56" s="25" t="s">
        <v>126</v>
      </c>
      <c r="B56" s="25">
        <v>181</v>
      </c>
      <c r="C56" s="24" t="s">
        <v>237</v>
      </c>
      <c r="D56" s="22" t="s">
        <v>329</v>
      </c>
      <c r="E56" s="22" t="s">
        <v>218</v>
      </c>
      <c r="F56" s="48">
        <f>VLOOKUP($B56,CLASS!$B$2:$R$362,10,FALSE)</f>
        <v>43</v>
      </c>
      <c r="G56" s="48"/>
    </row>
    <row r="57" spans="1:7" ht="15">
      <c r="A57" s="25" t="s">
        <v>126</v>
      </c>
      <c r="B57" s="25">
        <v>178</v>
      </c>
      <c r="C57" s="55" t="s">
        <v>323</v>
      </c>
      <c r="D57" s="22" t="s">
        <v>324</v>
      </c>
      <c r="E57" s="22" t="s">
        <v>219</v>
      </c>
      <c r="F57" s="48">
        <f>VLOOKUP($B57,CLASS!$B$2:$R$362,10,FALSE)</f>
        <v>41</v>
      </c>
      <c r="G57" s="48"/>
    </row>
    <row r="58" spans="1:7" ht="15">
      <c r="A58" s="25" t="s">
        <v>126</v>
      </c>
      <c r="B58" s="25">
        <v>143</v>
      </c>
      <c r="C58" s="55" t="s">
        <v>266</v>
      </c>
      <c r="D58" s="22" t="s">
        <v>93</v>
      </c>
      <c r="E58" s="22" t="s">
        <v>219</v>
      </c>
      <c r="F58" s="48">
        <f>VLOOKUP($B58,CLASS!$B$2:$R$362,10,FALSE)</f>
        <v>40</v>
      </c>
      <c r="G58" s="22"/>
    </row>
    <row r="59" spans="1:7" ht="15">
      <c r="A59" s="25" t="s">
        <v>126</v>
      </c>
      <c r="B59" s="25">
        <v>16</v>
      </c>
      <c r="C59" s="24" t="s">
        <v>143</v>
      </c>
      <c r="D59" s="22" t="s">
        <v>30</v>
      </c>
      <c r="E59" s="22" t="s">
        <v>217</v>
      </c>
      <c r="F59" s="48">
        <f>VLOOKUP($B59,CLASS!$B$2:$R$362,10,FALSE)</f>
        <v>39</v>
      </c>
      <c r="G59" s="22"/>
    </row>
    <row r="60" spans="1:7" ht="15">
      <c r="A60" s="25" t="s">
        <v>126</v>
      </c>
      <c r="B60" s="25">
        <v>177</v>
      </c>
      <c r="C60" s="24" t="s">
        <v>322</v>
      </c>
      <c r="E60" s="22" t="s">
        <v>219</v>
      </c>
      <c r="F60" s="48">
        <f>VLOOKUP($B60,CLASS!$B$2:$R$362,10,FALSE)</f>
        <v>38</v>
      </c>
      <c r="G60" s="48"/>
    </row>
    <row r="61" spans="1:7" ht="15">
      <c r="A61" s="25" t="s">
        <v>126</v>
      </c>
      <c r="B61" s="25">
        <v>70</v>
      </c>
      <c r="C61" s="55" t="s">
        <v>185</v>
      </c>
      <c r="D61" s="22" t="s">
        <v>90</v>
      </c>
      <c r="E61" s="22" t="s">
        <v>218</v>
      </c>
      <c r="F61" s="48">
        <f>VLOOKUP($B61,CLASS!$B$2:$R$362,10,FALSE)</f>
        <v>36</v>
      </c>
      <c r="G61" s="48"/>
    </row>
    <row r="62" spans="1:7" ht="15">
      <c r="A62" s="25" t="s">
        <v>126</v>
      </c>
      <c r="B62" s="25">
        <v>90</v>
      </c>
      <c r="C62" s="50" t="s">
        <v>256</v>
      </c>
      <c r="D62" s="22" t="s">
        <v>23</v>
      </c>
      <c r="E62" s="22" t="s">
        <v>219</v>
      </c>
      <c r="F62" s="48">
        <f>VLOOKUP($B62,CLASS!$B$2:$R$362,10,FALSE)</f>
        <v>36</v>
      </c>
      <c r="G62" s="48"/>
    </row>
    <row r="63" spans="1:7" ht="15">
      <c r="A63" s="25" t="s">
        <v>126</v>
      </c>
      <c r="B63" s="25">
        <v>182</v>
      </c>
      <c r="C63" s="55" t="s">
        <v>330</v>
      </c>
      <c r="D63" s="22" t="s">
        <v>331</v>
      </c>
      <c r="E63" s="22" t="s">
        <v>219</v>
      </c>
      <c r="F63" s="48">
        <f>VLOOKUP($B63,CLASS!$B$2:$R$362,10,FALSE)</f>
        <v>36</v>
      </c>
      <c r="G63" s="48"/>
    </row>
    <row r="64" spans="1:7" ht="15">
      <c r="A64" s="25" t="s">
        <v>126</v>
      </c>
      <c r="B64" s="25">
        <v>142</v>
      </c>
      <c r="C64" s="55" t="s">
        <v>264</v>
      </c>
      <c r="D64" s="22" t="s">
        <v>265</v>
      </c>
      <c r="E64" s="22" t="s">
        <v>219</v>
      </c>
      <c r="F64" s="48">
        <f>VLOOKUP($B64,CLASS!$B$2:$R$362,10,FALSE)</f>
        <v>34</v>
      </c>
      <c r="G64" s="48"/>
    </row>
    <row r="65" spans="1:7" ht="15">
      <c r="A65" s="25" t="s">
        <v>126</v>
      </c>
      <c r="B65" s="25">
        <v>110</v>
      </c>
      <c r="C65" s="55" t="s">
        <v>193</v>
      </c>
      <c r="D65" s="22" t="s">
        <v>79</v>
      </c>
      <c r="E65" s="22" t="s">
        <v>219</v>
      </c>
      <c r="F65" s="48">
        <f>VLOOKUP($B65,CLASS!$B$2:$R$362,10,FALSE)</f>
        <v>31</v>
      </c>
      <c r="G65" s="48"/>
    </row>
    <row r="66" spans="1:7" ht="15">
      <c r="A66" s="25" t="s">
        <v>126</v>
      </c>
      <c r="B66" s="25">
        <v>175</v>
      </c>
      <c r="C66" s="24" t="s">
        <v>318</v>
      </c>
      <c r="D66" s="22" t="s">
        <v>319</v>
      </c>
      <c r="E66" s="22" t="s">
        <v>219</v>
      </c>
      <c r="F66" s="48">
        <f>VLOOKUP($B66,CLASS!$B$2:$R$362,10,FALSE)</f>
        <v>31</v>
      </c>
      <c r="G66" s="48"/>
    </row>
    <row r="67" spans="1:7" ht="15">
      <c r="A67" s="25" t="s">
        <v>126</v>
      </c>
      <c r="B67" s="25">
        <v>92</v>
      </c>
      <c r="C67" s="50" t="s">
        <v>190</v>
      </c>
      <c r="D67" s="22" t="s">
        <v>104</v>
      </c>
      <c r="E67" s="22" t="s">
        <v>219</v>
      </c>
      <c r="F67" s="48">
        <f>VLOOKUP($B67,CLASS!$B$2:$R$362,10,FALSE)</f>
        <v>29</v>
      </c>
      <c r="G67" s="22"/>
    </row>
    <row r="68" spans="1:7" ht="15">
      <c r="A68" s="25" t="s">
        <v>126</v>
      </c>
      <c r="B68" s="25">
        <v>123</v>
      </c>
      <c r="C68" s="55" t="s">
        <v>129</v>
      </c>
      <c r="D68" s="22" t="s">
        <v>26</v>
      </c>
      <c r="E68" s="22" t="s">
        <v>219</v>
      </c>
      <c r="F68" s="48">
        <f>VLOOKUP($B68,CLASS!$B$2:$R$362,10,FALSE)</f>
        <v>27</v>
      </c>
      <c r="G68" s="22"/>
    </row>
    <row r="69" spans="1:7" ht="15">
      <c r="A69" s="25" t="s">
        <v>126</v>
      </c>
      <c r="B69" s="25">
        <v>2</v>
      </c>
      <c r="C69" s="50" t="s">
        <v>130</v>
      </c>
      <c r="D69" s="22" t="s">
        <v>40</v>
      </c>
      <c r="E69" s="22" t="s">
        <v>217</v>
      </c>
      <c r="F69" s="48">
        <f>VLOOKUP($B69,CLASS!$B$2:$R$362,10,FALSE)</f>
        <v>0</v>
      </c>
      <c r="G69" s="22"/>
    </row>
    <row r="70" spans="1:7" ht="15">
      <c r="A70" s="25" t="s">
        <v>126</v>
      </c>
      <c r="B70" s="25">
        <v>7</v>
      </c>
      <c r="C70" s="55" t="s">
        <v>134</v>
      </c>
      <c r="D70" s="22" t="s">
        <v>44</v>
      </c>
      <c r="E70" s="22" t="s">
        <v>217</v>
      </c>
      <c r="F70" s="48">
        <f>VLOOKUP($B70,CLASS!$B$2:$R$362,10,FALSE)</f>
        <v>0</v>
      </c>
      <c r="G70" s="48"/>
    </row>
    <row r="71" spans="1:7" ht="15">
      <c r="A71" s="25" t="s">
        <v>126</v>
      </c>
      <c r="B71" s="25">
        <v>26</v>
      </c>
      <c r="C71" s="24" t="s">
        <v>150</v>
      </c>
      <c r="D71" s="22" t="s">
        <v>56</v>
      </c>
      <c r="E71" s="22" t="s">
        <v>218</v>
      </c>
      <c r="F71" s="48">
        <f>VLOOKUP($B71,CLASS!$B$2:$R$362,10,FALSE)</f>
        <v>0</v>
      </c>
      <c r="G71" s="48"/>
    </row>
    <row r="72" spans="1:7" ht="15">
      <c r="A72" s="25" t="s">
        <v>126</v>
      </c>
      <c r="B72" s="25">
        <v>28</v>
      </c>
      <c r="C72" s="24" t="s">
        <v>132</v>
      </c>
      <c r="D72" s="22" t="s">
        <v>25</v>
      </c>
      <c r="E72" s="22" t="s">
        <v>218</v>
      </c>
      <c r="F72" s="48">
        <f>VLOOKUP($B72,CLASS!$B$2:$R$362,10,FALSE)</f>
        <v>0</v>
      </c>
      <c r="G72" s="48"/>
    </row>
    <row r="73" spans="1:7" ht="15">
      <c r="A73" s="25" t="s">
        <v>126</v>
      </c>
      <c r="B73" s="25">
        <v>30</v>
      </c>
      <c r="C73" s="55" t="s">
        <v>153</v>
      </c>
      <c r="D73" s="22" t="s">
        <v>59</v>
      </c>
      <c r="E73" s="22" t="s">
        <v>218</v>
      </c>
      <c r="F73" s="48">
        <f>VLOOKUP($B73,CLASS!$B$2:$R$362,10,FALSE)</f>
        <v>0</v>
      </c>
      <c r="G73" s="22"/>
    </row>
    <row r="74" spans="1:7" ht="15">
      <c r="A74" s="25" t="s">
        <v>126</v>
      </c>
      <c r="B74" s="25">
        <v>31</v>
      </c>
      <c r="C74" s="55" t="s">
        <v>154</v>
      </c>
      <c r="D74" s="22" t="s">
        <v>17</v>
      </c>
      <c r="E74" s="22" t="s">
        <v>218</v>
      </c>
      <c r="F74" s="48">
        <f>VLOOKUP($B74,CLASS!$B$2:$R$362,10,FALSE)</f>
        <v>0</v>
      </c>
      <c r="G74" s="22"/>
    </row>
    <row r="75" spans="1:7" ht="15">
      <c r="A75" s="25" t="s">
        <v>126</v>
      </c>
      <c r="B75" s="25">
        <v>32</v>
      </c>
      <c r="C75" s="55" t="s">
        <v>155</v>
      </c>
      <c r="D75" s="22" t="s">
        <v>60</v>
      </c>
      <c r="E75" s="22" t="s">
        <v>218</v>
      </c>
      <c r="F75" s="48">
        <f>VLOOKUP($B75,CLASS!$B$2:$R$362,10,FALSE)</f>
        <v>0</v>
      </c>
      <c r="G75" s="48"/>
    </row>
    <row r="76" spans="1:7" ht="15">
      <c r="A76" s="25" t="s">
        <v>126</v>
      </c>
      <c r="B76" s="25">
        <v>35</v>
      </c>
      <c r="C76" s="50" t="s">
        <v>158</v>
      </c>
      <c r="D76" s="22" t="s">
        <v>63</v>
      </c>
      <c r="E76" s="22" t="s">
        <v>218</v>
      </c>
      <c r="F76" s="48">
        <f>VLOOKUP($B76,CLASS!$B$2:$R$362,10,FALSE)</f>
        <v>0</v>
      </c>
      <c r="G76" s="22"/>
    </row>
    <row r="77" spans="1:7" ht="15">
      <c r="A77" s="25" t="s">
        <v>126</v>
      </c>
      <c r="B77" s="25">
        <v>38</v>
      </c>
      <c r="C77" s="55" t="s">
        <v>161</v>
      </c>
      <c r="D77" s="22" t="s">
        <v>65</v>
      </c>
      <c r="E77" s="22" t="s">
        <v>218</v>
      </c>
      <c r="F77" s="48">
        <f>VLOOKUP($B77,CLASS!$B$2:$R$362,10,FALSE)</f>
        <v>0</v>
      </c>
      <c r="G77" s="51"/>
    </row>
    <row r="78" spans="1:7" ht="15">
      <c r="A78" s="25" t="s">
        <v>126</v>
      </c>
      <c r="B78" s="25">
        <v>41</v>
      </c>
      <c r="C78" s="55" t="s">
        <v>164</v>
      </c>
      <c r="D78" s="22" t="s">
        <v>68</v>
      </c>
      <c r="E78" s="22" t="s">
        <v>218</v>
      </c>
      <c r="F78" s="48">
        <f>VLOOKUP($B78,CLASS!$B$2:$R$362,10,FALSE)</f>
        <v>0</v>
      </c>
      <c r="G78" s="48"/>
    </row>
    <row r="79" spans="1:7" ht="15">
      <c r="A79" s="25" t="s">
        <v>126</v>
      </c>
      <c r="B79" s="25">
        <v>45</v>
      </c>
      <c r="C79" s="55" t="s">
        <v>167</v>
      </c>
      <c r="D79" s="22" t="s">
        <v>71</v>
      </c>
      <c r="E79" s="22" t="s">
        <v>218</v>
      </c>
      <c r="F79" s="48">
        <f>VLOOKUP($B79,CLASS!$B$2:$R$362,10,FALSE)</f>
        <v>0</v>
      </c>
      <c r="G79" s="48"/>
    </row>
    <row r="80" spans="1:7" ht="15">
      <c r="A80" s="25" t="s">
        <v>126</v>
      </c>
      <c r="B80" s="25">
        <v>50</v>
      </c>
      <c r="C80" s="24" t="s">
        <v>170</v>
      </c>
      <c r="D80" s="22" t="s">
        <v>76</v>
      </c>
      <c r="E80" s="22" t="s">
        <v>218</v>
      </c>
      <c r="F80" s="48">
        <f>VLOOKUP($B80,CLASS!$B$2:$R$362,10,FALSE)</f>
        <v>0</v>
      </c>
      <c r="G80" s="48"/>
    </row>
    <row r="81" spans="1:7" ht="15">
      <c r="A81" s="25" t="s">
        <v>126</v>
      </c>
      <c r="B81" s="25">
        <v>54</v>
      </c>
      <c r="C81" s="55" t="s">
        <v>172</v>
      </c>
      <c r="D81" s="22" t="s">
        <v>59</v>
      </c>
      <c r="E81" s="22" t="s">
        <v>218</v>
      </c>
      <c r="F81" s="48">
        <f>VLOOKUP($B81,CLASS!$B$2:$R$362,10,FALSE)</f>
        <v>0</v>
      </c>
      <c r="G81" s="51"/>
    </row>
    <row r="82" spans="1:7" ht="15">
      <c r="A82" s="25" t="s">
        <v>126</v>
      </c>
      <c r="B82" s="25">
        <v>56</v>
      </c>
      <c r="C82" s="50" t="s">
        <v>174</v>
      </c>
      <c r="D82" s="22" t="s">
        <v>74</v>
      </c>
      <c r="E82" s="22" t="s">
        <v>218</v>
      </c>
      <c r="F82" s="48">
        <f>VLOOKUP($B82,CLASS!$B$2:$R$362,10,FALSE)</f>
        <v>0</v>
      </c>
      <c r="G82" s="48"/>
    </row>
    <row r="83" spans="1:7" ht="15">
      <c r="A83" s="25" t="s">
        <v>126</v>
      </c>
      <c r="B83" s="25">
        <v>61</v>
      </c>
      <c r="C83" s="50" t="s">
        <v>179</v>
      </c>
      <c r="D83" s="22" t="s">
        <v>84</v>
      </c>
      <c r="E83" s="22" t="s">
        <v>218</v>
      </c>
      <c r="F83" s="48">
        <f>VLOOKUP($B83,CLASS!$B$2:$R$362,10,FALSE)</f>
        <v>0</v>
      </c>
      <c r="G83" s="51"/>
    </row>
    <row r="84" spans="1:7" ht="15">
      <c r="A84" s="25" t="s">
        <v>126</v>
      </c>
      <c r="B84" s="25">
        <v>63</v>
      </c>
      <c r="C84" s="55" t="s">
        <v>180</v>
      </c>
      <c r="D84" s="22" t="s">
        <v>86</v>
      </c>
      <c r="E84" s="22" t="s">
        <v>218</v>
      </c>
      <c r="F84" s="48">
        <f>VLOOKUP($B84,CLASS!$B$2:$R$362,10,FALSE)</f>
        <v>0</v>
      </c>
      <c r="G84" s="48"/>
    </row>
    <row r="85" spans="1:7" ht="15">
      <c r="A85" s="25" t="s">
        <v>126</v>
      </c>
      <c r="B85" s="25">
        <v>65</v>
      </c>
      <c r="C85" s="55" t="s">
        <v>150</v>
      </c>
      <c r="D85" s="22" t="s">
        <v>88</v>
      </c>
      <c r="E85" s="22" t="s">
        <v>218</v>
      </c>
      <c r="F85" s="48">
        <f>VLOOKUP($B85,CLASS!$B$2:$R$362,10,FALSE)</f>
        <v>0</v>
      </c>
      <c r="G85" s="48"/>
    </row>
    <row r="86" spans="1:7" ht="15">
      <c r="A86" s="56" t="s">
        <v>126</v>
      </c>
      <c r="B86" s="56">
        <v>75</v>
      </c>
      <c r="C86" s="55" t="s">
        <v>189</v>
      </c>
      <c r="D86" s="48" t="s">
        <v>93</v>
      </c>
      <c r="E86" s="48" t="s">
        <v>219</v>
      </c>
      <c r="F86" s="48">
        <f>VLOOKUP($B86,CLASS!$B$2:$R$362,10,FALSE)</f>
        <v>0</v>
      </c>
      <c r="G86" s="22"/>
    </row>
    <row r="87" spans="1:7" ht="15">
      <c r="A87" s="25" t="s">
        <v>126</v>
      </c>
      <c r="B87" s="25">
        <v>78</v>
      </c>
      <c r="C87" s="55" t="s">
        <v>191</v>
      </c>
      <c r="D87" s="22" t="s">
        <v>86</v>
      </c>
      <c r="E87" s="22" t="s">
        <v>219</v>
      </c>
      <c r="F87" s="48">
        <f>VLOOKUP($B87,CLASS!$B$2:$R$362,10,FALSE)</f>
        <v>0</v>
      </c>
      <c r="G87" s="51"/>
    </row>
    <row r="88" spans="1:7" ht="15">
      <c r="A88" s="25" t="s">
        <v>126</v>
      </c>
      <c r="B88" s="25">
        <v>88</v>
      </c>
      <c r="C88" s="24" t="s">
        <v>137</v>
      </c>
      <c r="D88" s="22" t="s">
        <v>101</v>
      </c>
      <c r="E88" s="22" t="s">
        <v>219</v>
      </c>
      <c r="F88" s="48">
        <f>VLOOKUP($B88,CLASS!$B$2:$R$362,10,FALSE)</f>
        <v>0</v>
      </c>
      <c r="G88" s="48"/>
    </row>
    <row r="89" spans="1:7" ht="15">
      <c r="A89" s="25" t="s">
        <v>126</v>
      </c>
      <c r="B89" s="25">
        <v>101</v>
      </c>
      <c r="C89" s="55" t="s">
        <v>199</v>
      </c>
      <c r="D89" s="22" t="s">
        <v>38</v>
      </c>
      <c r="E89" s="22" t="s">
        <v>219</v>
      </c>
      <c r="F89" s="48">
        <f>VLOOKUP($B89,CLASS!$B$2:$R$362,10,FALSE)</f>
        <v>0</v>
      </c>
      <c r="G89" s="51"/>
    </row>
    <row r="90" spans="1:7" ht="15">
      <c r="A90" s="25" t="s">
        <v>126</v>
      </c>
      <c r="B90" s="25">
        <v>107</v>
      </c>
      <c r="C90" s="50" t="s">
        <v>203</v>
      </c>
      <c r="D90" s="22" t="s">
        <v>112</v>
      </c>
      <c r="E90" s="22" t="s">
        <v>219</v>
      </c>
      <c r="F90" s="48">
        <f>VLOOKUP($B90,CLASS!$B$2:$R$362,10,FALSE)</f>
        <v>0</v>
      </c>
      <c r="G90" s="48"/>
    </row>
    <row r="91" spans="1:7" ht="15">
      <c r="A91" s="25" t="s">
        <v>126</v>
      </c>
      <c r="B91" s="25">
        <v>109</v>
      </c>
      <c r="C91" s="50" t="s">
        <v>205</v>
      </c>
      <c r="D91" s="22" t="s">
        <v>113</v>
      </c>
      <c r="E91" s="22" t="s">
        <v>219</v>
      </c>
      <c r="F91" s="48">
        <f>VLOOKUP($B91,CLASS!$B$2:$R$362,10,FALSE)</f>
        <v>0</v>
      </c>
      <c r="G91" s="51"/>
    </row>
    <row r="92" spans="1:7" ht="15">
      <c r="A92" s="25" t="s">
        <v>126</v>
      </c>
      <c r="B92" s="25">
        <v>114</v>
      </c>
      <c r="C92" s="50" t="s">
        <v>207</v>
      </c>
      <c r="D92" s="22" t="s">
        <v>117</v>
      </c>
      <c r="E92" s="22" t="s">
        <v>219</v>
      </c>
      <c r="F92" s="48">
        <f>VLOOKUP($B92,CLASS!$B$2:$R$362,10,FALSE)</f>
        <v>0</v>
      </c>
      <c r="G92" s="48"/>
    </row>
    <row r="93" spans="1:7" ht="15">
      <c r="A93" s="25" t="s">
        <v>126</v>
      </c>
      <c r="B93" s="25">
        <v>117</v>
      </c>
      <c r="C93" s="55" t="s">
        <v>129</v>
      </c>
      <c r="D93" s="22" t="s">
        <v>120</v>
      </c>
      <c r="E93" s="22" t="s">
        <v>219</v>
      </c>
      <c r="F93" s="48">
        <f>VLOOKUP($B93,CLASS!$B$2:$R$362,10,FALSE)</f>
        <v>0</v>
      </c>
      <c r="G93" s="22"/>
    </row>
    <row r="94" spans="1:7" ht="15">
      <c r="A94" s="25" t="s">
        <v>126</v>
      </c>
      <c r="B94" s="25">
        <v>118</v>
      </c>
      <c r="C94" s="50" t="s">
        <v>190</v>
      </c>
      <c r="D94" s="22" t="s">
        <v>121</v>
      </c>
      <c r="E94" s="22" t="s">
        <v>219</v>
      </c>
      <c r="F94" s="48">
        <f>VLOOKUP($B94,CLASS!$B$2:$R$362,10,FALSE)</f>
        <v>0</v>
      </c>
      <c r="G94" s="22"/>
    </row>
    <row r="95" spans="1:7" ht="15">
      <c r="A95" s="25" t="s">
        <v>126</v>
      </c>
      <c r="B95" s="25">
        <v>121</v>
      </c>
      <c r="C95" s="55" t="s">
        <v>210</v>
      </c>
      <c r="D95" s="22" t="s">
        <v>123</v>
      </c>
      <c r="E95" s="22" t="s">
        <v>219</v>
      </c>
      <c r="F95" s="48">
        <f>VLOOKUP($B95,CLASS!$B$2:$R$362,10,FALSE)</f>
        <v>0</v>
      </c>
      <c r="G95" s="22"/>
    </row>
    <row r="96" spans="1:7" ht="15">
      <c r="A96" s="25" t="s">
        <v>126</v>
      </c>
      <c r="B96" s="25">
        <v>124</v>
      </c>
      <c r="C96" s="24" t="s">
        <v>212</v>
      </c>
      <c r="D96" s="22" t="s">
        <v>101</v>
      </c>
      <c r="E96" s="22" t="s">
        <v>219</v>
      </c>
      <c r="F96" s="48">
        <f>VLOOKUP($B96,CLASS!$B$2:$R$362,10,FALSE)</f>
        <v>0</v>
      </c>
      <c r="G96" s="22"/>
    </row>
    <row r="97" spans="1:7" ht="15">
      <c r="A97" s="25" t="s">
        <v>126</v>
      </c>
      <c r="B97" s="25">
        <v>125</v>
      </c>
      <c r="C97" s="55" t="s">
        <v>213</v>
      </c>
      <c r="D97" s="48" t="s">
        <v>124</v>
      </c>
      <c r="E97" s="48" t="s">
        <v>219</v>
      </c>
      <c r="F97" s="48">
        <f>VLOOKUP($B97,CLASS!$B$2:$R$362,10,FALSE)</f>
        <v>0</v>
      </c>
      <c r="G97" s="51"/>
    </row>
    <row r="98" spans="1:7" ht="15">
      <c r="A98" s="25" t="s">
        <v>126</v>
      </c>
      <c r="B98" s="25">
        <v>126</v>
      </c>
      <c r="C98" s="50" t="s">
        <v>214</v>
      </c>
      <c r="D98" s="22" t="s">
        <v>59</v>
      </c>
      <c r="E98" s="22" t="s">
        <v>219</v>
      </c>
      <c r="F98" s="48">
        <f>VLOOKUP($B98,CLASS!$B$2:$R$362,10,FALSE)</f>
        <v>0</v>
      </c>
      <c r="G98" s="48"/>
    </row>
    <row r="99" spans="1:7" ht="15">
      <c r="A99" s="25" t="s">
        <v>126</v>
      </c>
      <c r="B99" s="25">
        <v>127</v>
      </c>
      <c r="C99" s="50" t="s">
        <v>215</v>
      </c>
      <c r="D99" s="22" t="s">
        <v>104</v>
      </c>
      <c r="E99" s="22" t="s">
        <v>219</v>
      </c>
      <c r="F99" s="48">
        <f>VLOOKUP($B99,CLASS!$B$2:$R$362,10,FALSE)</f>
        <v>0</v>
      </c>
      <c r="G99" s="51"/>
    </row>
    <row r="100" spans="1:7" ht="15">
      <c r="A100" s="25" t="s">
        <v>126</v>
      </c>
      <c r="B100" s="25">
        <v>128</v>
      </c>
      <c r="C100" s="55" t="s">
        <v>167</v>
      </c>
      <c r="D100" s="22" t="s">
        <v>125</v>
      </c>
      <c r="E100" s="22" t="s">
        <v>219</v>
      </c>
      <c r="F100" s="48">
        <f>VLOOKUP($B100,CLASS!$B$2:$R$362,10,FALSE)</f>
        <v>0</v>
      </c>
      <c r="G100" s="48"/>
    </row>
    <row r="101" spans="1:6" s="38" customFormat="1" ht="15">
      <c r="A101" s="41" t="s">
        <v>226</v>
      </c>
      <c r="B101" s="41">
        <v>59</v>
      </c>
      <c r="C101" s="38" t="s">
        <v>177</v>
      </c>
      <c r="D101" s="38" t="s">
        <v>83</v>
      </c>
      <c r="E101" s="38" t="s">
        <v>218</v>
      </c>
      <c r="F101" s="38">
        <f>VLOOKUP($B101,CLASS!$B$2:$R$362,10,FALSE)</f>
        <v>59</v>
      </c>
    </row>
    <row r="102" spans="1:6" s="38" customFormat="1" ht="15">
      <c r="A102" s="41" t="s">
        <v>226</v>
      </c>
      <c r="B102" s="41">
        <v>5</v>
      </c>
      <c r="C102" s="39" t="s">
        <v>176</v>
      </c>
      <c r="D102" s="38" t="s">
        <v>43</v>
      </c>
      <c r="E102" s="38" t="s">
        <v>217</v>
      </c>
      <c r="F102" s="38">
        <f>VLOOKUP($B102,CLASS!$B$2:$R$362,10,FALSE)</f>
        <v>55</v>
      </c>
    </row>
    <row r="103" spans="1:7" s="38" customFormat="1" ht="15">
      <c r="A103" s="41" t="s">
        <v>226</v>
      </c>
      <c r="B103" s="41">
        <v>145</v>
      </c>
      <c r="C103" s="39" t="s">
        <v>267</v>
      </c>
      <c r="D103" s="38" t="s">
        <v>268</v>
      </c>
      <c r="E103" s="38" t="s">
        <v>218</v>
      </c>
      <c r="F103" s="38">
        <f>VLOOKUP($B103,CLASS!$B$2:$R$362,10,FALSE)</f>
        <v>52</v>
      </c>
      <c r="G103" s="36"/>
    </row>
    <row r="104" spans="1:6" s="38" customFormat="1" ht="15">
      <c r="A104" s="41" t="s">
        <v>226</v>
      </c>
      <c r="B104" s="41">
        <v>91</v>
      </c>
      <c r="C104" s="38" t="s">
        <v>196</v>
      </c>
      <c r="D104" s="38" t="s">
        <v>103</v>
      </c>
      <c r="E104" s="38" t="s">
        <v>219</v>
      </c>
      <c r="F104" s="38">
        <f>VLOOKUP($B104,CLASS!$B$2:$R$362,10,FALSE)</f>
        <v>50</v>
      </c>
    </row>
    <row r="105" spans="1:6" s="38" customFormat="1" ht="15">
      <c r="A105" s="41" t="s">
        <v>226</v>
      </c>
      <c r="B105" s="41">
        <v>146</v>
      </c>
      <c r="C105" s="39" t="s">
        <v>269</v>
      </c>
      <c r="D105" s="38" t="s">
        <v>270</v>
      </c>
      <c r="E105" s="38" t="s">
        <v>217</v>
      </c>
      <c r="F105" s="38">
        <f>VLOOKUP($B105,CLASS!$B$2:$R$362,10,FALSE)</f>
        <v>48</v>
      </c>
    </row>
    <row r="106" spans="1:6" s="38" customFormat="1" ht="15">
      <c r="A106" s="41" t="s">
        <v>226</v>
      </c>
      <c r="B106" s="41">
        <v>150</v>
      </c>
      <c r="C106" s="39" t="s">
        <v>274</v>
      </c>
      <c r="D106" s="38" t="s">
        <v>275</v>
      </c>
      <c r="E106" s="38" t="s">
        <v>217</v>
      </c>
      <c r="F106" s="38">
        <f>VLOOKUP($B106,CLASS!$B$2:$R$362,10,FALSE)</f>
        <v>48</v>
      </c>
    </row>
    <row r="107" spans="1:7" s="38" customFormat="1" ht="15">
      <c r="A107" s="41" t="s">
        <v>226</v>
      </c>
      <c r="B107" s="41">
        <v>174</v>
      </c>
      <c r="C107" s="39" t="s">
        <v>317</v>
      </c>
      <c r="D107" s="38" t="s">
        <v>43</v>
      </c>
      <c r="E107" s="38" t="s">
        <v>218</v>
      </c>
      <c r="F107" s="38">
        <f>VLOOKUP($B107,CLASS!$B$2:$R$362,10,FALSE)</f>
        <v>48</v>
      </c>
      <c r="G107" s="36"/>
    </row>
    <row r="108" spans="1:6" s="38" customFormat="1" ht="15">
      <c r="A108" s="41" t="s">
        <v>226</v>
      </c>
      <c r="B108" s="41">
        <v>148</v>
      </c>
      <c r="C108" s="39" t="s">
        <v>272</v>
      </c>
      <c r="D108" s="38" t="s">
        <v>270</v>
      </c>
      <c r="E108" s="38" t="s">
        <v>217</v>
      </c>
      <c r="F108" s="38">
        <f>VLOOKUP($B108,CLASS!$B$2:$R$362,10,FALSE)</f>
        <v>47</v>
      </c>
    </row>
    <row r="109" spans="1:7" s="38" customFormat="1" ht="15.75" thickBot="1">
      <c r="A109" s="41" t="s">
        <v>226</v>
      </c>
      <c r="B109" s="41">
        <v>158</v>
      </c>
      <c r="C109" s="39" t="s">
        <v>284</v>
      </c>
      <c r="D109" s="38" t="s">
        <v>285</v>
      </c>
      <c r="E109" s="38" t="s">
        <v>217</v>
      </c>
      <c r="F109" s="38">
        <f>VLOOKUP($B109,CLASS!$B$2:$R$362,10,FALSE)</f>
        <v>45</v>
      </c>
      <c r="G109" s="36"/>
    </row>
    <row r="110" spans="1:7" s="38" customFormat="1" ht="15.75" thickBot="1">
      <c r="A110" s="41" t="s">
        <v>226</v>
      </c>
      <c r="B110" s="41">
        <v>17</v>
      </c>
      <c r="C110" s="39" t="s">
        <v>250</v>
      </c>
      <c r="D110" s="38" t="s">
        <v>43</v>
      </c>
      <c r="E110" s="38" t="s">
        <v>217</v>
      </c>
      <c r="F110" s="38">
        <f>VLOOKUP($B110,CLASS!$B$2:$R$362,10,FALSE)</f>
        <v>43</v>
      </c>
      <c r="G110" s="40">
        <v>495</v>
      </c>
    </row>
    <row r="111" spans="1:7" s="50" customFormat="1" ht="15">
      <c r="A111" s="56" t="s">
        <v>226</v>
      </c>
      <c r="B111" s="56">
        <v>149</v>
      </c>
      <c r="C111" s="55" t="s">
        <v>271</v>
      </c>
      <c r="D111" s="50" t="s">
        <v>273</v>
      </c>
      <c r="E111" s="50" t="s">
        <v>217</v>
      </c>
      <c r="F111" s="50">
        <f>VLOOKUP($B111,CLASS!$B$2:$R$362,10,FALSE)</f>
        <v>43</v>
      </c>
      <c r="G111" s="59"/>
    </row>
    <row r="112" spans="1:7" ht="15">
      <c r="A112" s="25" t="s">
        <v>226</v>
      </c>
      <c r="B112" s="25">
        <v>57</v>
      </c>
      <c r="C112" s="24" t="s">
        <v>175</v>
      </c>
      <c r="D112" s="22" t="s">
        <v>81</v>
      </c>
      <c r="E112" s="22" t="s">
        <v>218</v>
      </c>
      <c r="F112" s="48">
        <f>VLOOKUP($B112,CLASS!$B$2:$R$362,10,FALSE)</f>
        <v>42</v>
      </c>
      <c r="G112" s="48"/>
    </row>
    <row r="113" spans="1:7" ht="15">
      <c r="A113" s="25" t="s">
        <v>226</v>
      </c>
      <c r="B113" s="25">
        <v>155</v>
      </c>
      <c r="C113" s="24" t="s">
        <v>281</v>
      </c>
      <c r="D113" s="22" t="s">
        <v>282</v>
      </c>
      <c r="E113" s="22" t="s">
        <v>218</v>
      </c>
      <c r="F113" s="48">
        <f>VLOOKUP($B113,CLASS!$B$2:$R$362,10,FALSE)</f>
        <v>41</v>
      </c>
      <c r="G113" s="51"/>
    </row>
    <row r="114" spans="1:7" ht="15">
      <c r="A114" s="25" t="s">
        <v>226</v>
      </c>
      <c r="B114" s="25">
        <v>157</v>
      </c>
      <c r="C114" s="55" t="s">
        <v>313</v>
      </c>
      <c r="D114" s="22" t="s">
        <v>16</v>
      </c>
      <c r="E114" s="22" t="s">
        <v>218</v>
      </c>
      <c r="F114" s="48">
        <f>VLOOKUP($B114,CLASS!$B$2:$R$362,10,FALSE)</f>
        <v>41</v>
      </c>
      <c r="G114" s="48"/>
    </row>
    <row r="115" spans="1:7" ht="15">
      <c r="A115" s="25" t="s">
        <v>226</v>
      </c>
      <c r="B115" s="25">
        <v>151</v>
      </c>
      <c r="C115" s="24" t="s">
        <v>276</v>
      </c>
      <c r="D115" s="22" t="s">
        <v>277</v>
      </c>
      <c r="E115" s="22" t="s">
        <v>219</v>
      </c>
      <c r="F115" s="48">
        <f>VLOOKUP($B115,CLASS!$B$2:$R$362,10,FALSE)</f>
        <v>30</v>
      </c>
      <c r="G115" s="48"/>
    </row>
    <row r="116" spans="1:11" ht="15">
      <c r="A116" s="25" t="s">
        <v>226</v>
      </c>
      <c r="B116" s="25">
        <v>46</v>
      </c>
      <c r="C116" s="50" t="s">
        <v>137</v>
      </c>
      <c r="D116" s="22" t="s">
        <v>72</v>
      </c>
      <c r="E116" s="22" t="s">
        <v>218</v>
      </c>
      <c r="F116" s="48">
        <f>VLOOKUP($B116,CLASS!$B$2:$R$362,10,FALSE)</f>
        <v>0</v>
      </c>
      <c r="G116" s="22"/>
      <c r="K116" s="48"/>
    </row>
    <row r="117" spans="1:7" ht="15">
      <c r="A117" s="25" t="s">
        <v>226</v>
      </c>
      <c r="B117" s="25">
        <v>49</v>
      </c>
      <c r="C117" s="55" t="s">
        <v>169</v>
      </c>
      <c r="D117" s="22" t="s">
        <v>75</v>
      </c>
      <c r="E117" s="22" t="s">
        <v>218</v>
      </c>
      <c r="F117" s="48">
        <f>VLOOKUP($B117,CLASS!$B$2:$R$362,10,FALSE)</f>
        <v>0</v>
      </c>
      <c r="G117" s="48"/>
    </row>
    <row r="118" spans="1:7" ht="15">
      <c r="A118" s="25" t="s">
        <v>226</v>
      </c>
      <c r="B118" s="25">
        <v>68</v>
      </c>
      <c r="C118" s="55" t="s">
        <v>184</v>
      </c>
      <c r="D118" s="22" t="s">
        <v>89</v>
      </c>
      <c r="E118" s="22" t="s">
        <v>218</v>
      </c>
      <c r="F118" s="48">
        <f>VLOOKUP($B118,CLASS!$B$2:$R$362,10,FALSE)</f>
        <v>0</v>
      </c>
      <c r="G118" s="51"/>
    </row>
    <row r="119" spans="1:7" ht="15">
      <c r="A119" s="25" t="s">
        <v>226</v>
      </c>
      <c r="B119" s="25">
        <v>73</v>
      </c>
      <c r="C119" s="24" t="s">
        <v>187</v>
      </c>
      <c r="D119" s="22" t="s">
        <v>92</v>
      </c>
      <c r="E119" s="22" t="s">
        <v>218</v>
      </c>
      <c r="F119" s="48">
        <f>VLOOKUP($B119,CLASS!$B$2:$R$362,10,FALSE)</f>
        <v>0</v>
      </c>
      <c r="G119" s="48"/>
    </row>
    <row r="120" spans="1:7" ht="15">
      <c r="A120" s="25" t="s">
        <v>226</v>
      </c>
      <c r="B120" s="25">
        <v>86</v>
      </c>
      <c r="C120" s="55" t="s">
        <v>194</v>
      </c>
      <c r="D120" s="22" t="s">
        <v>99</v>
      </c>
      <c r="E120" s="22" t="s">
        <v>219</v>
      </c>
      <c r="F120" s="48">
        <f>VLOOKUP($B120,CLASS!$B$2:$R$362,10,FALSE)</f>
        <v>0</v>
      </c>
      <c r="G120" s="22"/>
    </row>
    <row r="121" spans="1:7" ht="15">
      <c r="A121" s="25" t="s">
        <v>226</v>
      </c>
      <c r="B121" s="25">
        <v>97</v>
      </c>
      <c r="C121" s="50" t="s">
        <v>249</v>
      </c>
      <c r="D121" s="22" t="s">
        <v>106</v>
      </c>
      <c r="E121" s="22" t="s">
        <v>219</v>
      </c>
      <c r="F121" s="48">
        <f>VLOOKUP($B121,CLASS!$B$2:$R$362,10,FALSE)</f>
        <v>0</v>
      </c>
      <c r="G121" s="22"/>
    </row>
    <row r="122" spans="1:7" ht="15">
      <c r="A122" s="25" t="s">
        <v>226</v>
      </c>
      <c r="B122" s="25">
        <v>98</v>
      </c>
      <c r="C122" s="50" t="s">
        <v>137</v>
      </c>
      <c r="D122" s="22" t="s">
        <v>107</v>
      </c>
      <c r="E122" s="22" t="s">
        <v>219</v>
      </c>
      <c r="F122" s="48">
        <f>VLOOKUP($B122,CLASS!$B$2:$R$362,10,FALSE)</f>
        <v>0</v>
      </c>
      <c r="G122" s="48"/>
    </row>
    <row r="123" spans="1:7" ht="15">
      <c r="A123" s="25" t="s">
        <v>226</v>
      </c>
      <c r="B123" s="25">
        <v>103</v>
      </c>
      <c r="C123" s="55" t="s">
        <v>160</v>
      </c>
      <c r="D123" s="22" t="s">
        <v>110</v>
      </c>
      <c r="E123" s="22" t="s">
        <v>219</v>
      </c>
      <c r="F123" s="48">
        <f>VLOOKUP($B123,CLASS!$B$2:$R$362,10,FALSE)</f>
        <v>0</v>
      </c>
      <c r="G123" s="22"/>
    </row>
    <row r="124" spans="1:7" ht="15">
      <c r="A124" s="25" t="s">
        <v>226</v>
      </c>
      <c r="B124" s="25">
        <v>105</v>
      </c>
      <c r="C124" s="55" t="s">
        <v>185</v>
      </c>
      <c r="D124" s="22" t="s">
        <v>33</v>
      </c>
      <c r="E124" s="22" t="s">
        <v>219</v>
      </c>
      <c r="F124" s="48">
        <f>VLOOKUP($B124,CLASS!$B$2:$R$362,10,FALSE)</f>
        <v>0</v>
      </c>
      <c r="G124" s="22"/>
    </row>
    <row r="125" spans="1:7" ht="15">
      <c r="A125" s="25" t="s">
        <v>226</v>
      </c>
      <c r="B125" s="25">
        <v>106</v>
      </c>
      <c r="C125" s="24" t="s">
        <v>202</v>
      </c>
      <c r="D125" s="22" t="s">
        <v>111</v>
      </c>
      <c r="E125" s="22" t="s">
        <v>219</v>
      </c>
      <c r="F125" s="48">
        <f>VLOOKUP($B125,CLASS!$B$2:$R$362,10,FALSE)</f>
        <v>0</v>
      </c>
      <c r="G125" s="48"/>
    </row>
    <row r="126" spans="1:7" ht="15">
      <c r="A126" s="25" t="s">
        <v>226</v>
      </c>
      <c r="B126" s="25">
        <v>108</v>
      </c>
      <c r="C126" s="50" t="s">
        <v>204</v>
      </c>
      <c r="D126" s="22" t="s">
        <v>111</v>
      </c>
      <c r="E126" s="22" t="s">
        <v>219</v>
      </c>
      <c r="F126" s="48">
        <f>VLOOKUP($B126,CLASS!$B$2:$R$362,10,FALSE)</f>
        <v>0</v>
      </c>
      <c r="G126" s="22"/>
    </row>
    <row r="127" spans="1:7" ht="15">
      <c r="A127" s="25" t="s">
        <v>226</v>
      </c>
      <c r="B127" s="25">
        <v>111</v>
      </c>
      <c r="C127" s="55" t="s">
        <v>184</v>
      </c>
      <c r="D127" s="22" t="s">
        <v>114</v>
      </c>
      <c r="E127" s="22" t="s">
        <v>219</v>
      </c>
      <c r="F127" s="48">
        <f>VLOOKUP($B127,CLASS!$B$2:$R$362,10,FALSE)</f>
        <v>0</v>
      </c>
      <c r="G127" s="48"/>
    </row>
    <row r="128" spans="1:7" ht="15">
      <c r="A128" s="25" t="s">
        <v>226</v>
      </c>
      <c r="B128" s="25">
        <v>119</v>
      </c>
      <c r="C128" s="55" t="s">
        <v>209</v>
      </c>
      <c r="D128" s="22" t="s">
        <v>122</v>
      </c>
      <c r="E128" s="22" t="s">
        <v>219</v>
      </c>
      <c r="F128" s="48">
        <f>VLOOKUP($B128,CLASS!$B$2:$R$362,10,FALSE)</f>
        <v>0</v>
      </c>
      <c r="G128" s="48"/>
    </row>
    <row r="129" spans="1:7" ht="15">
      <c r="A129" s="25" t="s">
        <v>226</v>
      </c>
      <c r="B129" s="25">
        <v>120</v>
      </c>
      <c r="C129" s="55" t="s">
        <v>145</v>
      </c>
      <c r="D129" s="22" t="s">
        <v>16</v>
      </c>
      <c r="E129" s="22" t="s">
        <v>219</v>
      </c>
      <c r="F129" s="48">
        <f>VLOOKUP($B129,CLASS!$B$2:$R$362,10,FALSE)</f>
        <v>0</v>
      </c>
      <c r="G129" s="51"/>
    </row>
    <row r="130" spans="1:7" ht="15">
      <c r="A130" s="25" t="s">
        <v>226</v>
      </c>
      <c r="B130" s="25">
        <v>144</v>
      </c>
      <c r="C130" s="55" t="s">
        <v>312</v>
      </c>
      <c r="D130" s="22" t="s">
        <v>21</v>
      </c>
      <c r="E130" s="22" t="s">
        <v>217</v>
      </c>
      <c r="F130" s="48">
        <f>VLOOKUP($B130,CLASS!$B$2:$R$362,10,FALSE)</f>
        <v>0</v>
      </c>
      <c r="G130" s="51"/>
    </row>
    <row r="131" spans="1:7" ht="15">
      <c r="A131" s="25" t="s">
        <v>226</v>
      </c>
      <c r="B131" s="25">
        <v>147</v>
      </c>
      <c r="C131" s="24" t="s">
        <v>271</v>
      </c>
      <c r="D131" s="22" t="s">
        <v>21</v>
      </c>
      <c r="E131" s="22" t="s">
        <v>218</v>
      </c>
      <c r="F131" s="48">
        <f>VLOOKUP($B131,CLASS!$B$2:$R$362,10,FALSE)</f>
        <v>0</v>
      </c>
      <c r="G131" s="51"/>
    </row>
    <row r="132" spans="1:7" ht="15">
      <c r="A132" s="25" t="s">
        <v>226</v>
      </c>
      <c r="B132" s="25">
        <v>152</v>
      </c>
      <c r="C132" s="24" t="s">
        <v>278</v>
      </c>
      <c r="D132" s="22" t="s">
        <v>20</v>
      </c>
      <c r="E132" s="22" t="s">
        <v>219</v>
      </c>
      <c r="F132" s="48">
        <f>VLOOKUP($B132,CLASS!$B$2:$R$362,10,FALSE)</f>
        <v>0</v>
      </c>
      <c r="G132" s="48"/>
    </row>
    <row r="133" spans="1:7" ht="15">
      <c r="A133" s="25" t="s">
        <v>226</v>
      </c>
      <c r="B133" s="25">
        <v>153</v>
      </c>
      <c r="C133" s="55" t="s">
        <v>237</v>
      </c>
      <c r="D133" s="22" t="s">
        <v>20</v>
      </c>
      <c r="E133" s="22" t="s">
        <v>218</v>
      </c>
      <c r="F133" s="48">
        <f>VLOOKUP($B133,CLASS!$B$2:$R$362,10,FALSE)</f>
        <v>0</v>
      </c>
      <c r="G133" s="48"/>
    </row>
    <row r="134" spans="1:7" ht="15">
      <c r="A134" s="25" t="s">
        <v>226</v>
      </c>
      <c r="B134" s="25">
        <v>154</v>
      </c>
      <c r="C134" s="24" t="s">
        <v>279</v>
      </c>
      <c r="D134" s="22" t="s">
        <v>280</v>
      </c>
      <c r="E134" s="22" t="s">
        <v>219</v>
      </c>
      <c r="F134" s="48">
        <f>VLOOKUP($B134,CLASS!$B$2:$R$362,10,FALSE)</f>
        <v>0</v>
      </c>
      <c r="G134" s="22"/>
    </row>
    <row r="135" spans="1:7" ht="15">
      <c r="A135" s="25" t="s">
        <v>226</v>
      </c>
      <c r="B135" s="25">
        <v>156</v>
      </c>
      <c r="C135" s="24" t="s">
        <v>266</v>
      </c>
      <c r="D135" s="22" t="s">
        <v>283</v>
      </c>
      <c r="E135" s="22" t="s">
        <v>218</v>
      </c>
      <c r="F135" s="48">
        <f>VLOOKUP($B135,CLASS!$B$2:$R$362,10,FALSE)</f>
        <v>0</v>
      </c>
      <c r="G135" s="22"/>
    </row>
    <row r="136" spans="1:7" ht="15">
      <c r="A136" s="25" t="s">
        <v>226</v>
      </c>
      <c r="B136" s="25">
        <v>159</v>
      </c>
      <c r="C136" s="55" t="s">
        <v>262</v>
      </c>
      <c r="D136" s="22" t="s">
        <v>286</v>
      </c>
      <c r="E136" s="22" t="s">
        <v>218</v>
      </c>
      <c r="F136" s="48">
        <f>VLOOKUP($B136,CLASS!$B$2:$R$362,10,FALSE)</f>
        <v>0</v>
      </c>
      <c r="G136" s="22"/>
    </row>
    <row r="137" spans="1:7" ht="15">
      <c r="A137" s="25" t="s">
        <v>226</v>
      </c>
      <c r="B137" s="25">
        <v>160</v>
      </c>
      <c r="C137" s="24" t="s">
        <v>287</v>
      </c>
      <c r="D137" s="22" t="s">
        <v>288</v>
      </c>
      <c r="E137" s="22" t="s">
        <v>217</v>
      </c>
      <c r="F137" s="48">
        <f>VLOOKUP($B137,CLASS!$B$2:$R$362,10,FALSE)</f>
        <v>0</v>
      </c>
      <c r="G137" s="22"/>
    </row>
    <row r="138" spans="1:6" s="32" customFormat="1" ht="15">
      <c r="A138" s="33" t="s">
        <v>128</v>
      </c>
      <c r="B138" s="33">
        <v>44</v>
      </c>
      <c r="C138" s="35" t="s">
        <v>166</v>
      </c>
      <c r="D138" s="32" t="s">
        <v>29</v>
      </c>
      <c r="E138" s="32" t="s">
        <v>218</v>
      </c>
      <c r="F138" s="32">
        <f>VLOOKUP($B138,CLASS!$B$2:$R$362,10,FALSE)</f>
        <v>57</v>
      </c>
    </row>
    <row r="139" spans="1:6" s="32" customFormat="1" ht="15">
      <c r="A139" s="33" t="s">
        <v>128</v>
      </c>
      <c r="B139" s="33">
        <v>42</v>
      </c>
      <c r="C139" s="32" t="s">
        <v>314</v>
      </c>
      <c r="D139" s="32" t="s">
        <v>69</v>
      </c>
      <c r="E139" s="32" t="s">
        <v>218</v>
      </c>
      <c r="F139" s="32">
        <f>VLOOKUP($B139,CLASS!$B$2:$R$362,10,FALSE)</f>
        <v>52</v>
      </c>
    </row>
    <row r="140" spans="1:6" s="32" customFormat="1" ht="15">
      <c r="A140" s="33" t="s">
        <v>128</v>
      </c>
      <c r="B140" s="33">
        <v>33</v>
      </c>
      <c r="C140" s="35" t="s">
        <v>156</v>
      </c>
      <c r="D140" s="32" t="s">
        <v>61</v>
      </c>
      <c r="E140" s="32" t="s">
        <v>218</v>
      </c>
      <c r="F140" s="32">
        <f>VLOOKUP($B140,CLASS!$B$2:$R$362,10,FALSE)</f>
        <v>51</v>
      </c>
    </row>
    <row r="141" spans="1:6" s="32" customFormat="1" ht="15">
      <c r="A141" s="33" t="s">
        <v>128</v>
      </c>
      <c r="B141" s="33">
        <v>51</v>
      </c>
      <c r="C141" s="35" t="s">
        <v>144</v>
      </c>
      <c r="D141" s="32" t="s">
        <v>77</v>
      </c>
      <c r="E141" s="32" t="s">
        <v>218</v>
      </c>
      <c r="F141" s="32">
        <f>VLOOKUP($B141,CLASS!$B$2:$R$362,10,FALSE)</f>
        <v>51</v>
      </c>
    </row>
    <row r="142" spans="1:7" s="32" customFormat="1" ht="15">
      <c r="A142" s="33" t="s">
        <v>128</v>
      </c>
      <c r="B142" s="33">
        <v>58</v>
      </c>
      <c r="C142" s="35" t="s">
        <v>176</v>
      </c>
      <c r="D142" s="32" t="s">
        <v>82</v>
      </c>
      <c r="E142" s="32" t="s">
        <v>218</v>
      </c>
      <c r="F142" s="32">
        <f>VLOOKUP($B142,CLASS!$B$2:$R$362,10,FALSE)</f>
        <v>49</v>
      </c>
      <c r="G142" s="37"/>
    </row>
    <row r="143" spans="1:11" s="32" customFormat="1" ht="15">
      <c r="A143" s="33" t="s">
        <v>128</v>
      </c>
      <c r="B143" s="33">
        <v>34</v>
      </c>
      <c r="C143" s="35" t="s">
        <v>157</v>
      </c>
      <c r="D143" s="32" t="s">
        <v>62</v>
      </c>
      <c r="E143" s="32" t="s">
        <v>218</v>
      </c>
      <c r="F143" s="32">
        <f>VLOOKUP($B143,CLASS!$B$2:$R$362,10,FALSE)</f>
        <v>48</v>
      </c>
      <c r="H143" s="33"/>
      <c r="I143" s="33"/>
      <c r="J143" s="33"/>
      <c r="K143" s="33"/>
    </row>
    <row r="144" spans="1:6" s="32" customFormat="1" ht="15">
      <c r="A144" s="33" t="s">
        <v>128</v>
      </c>
      <c r="B144" s="33">
        <v>18</v>
      </c>
      <c r="C144" s="32" t="s">
        <v>144</v>
      </c>
      <c r="D144" s="32" t="s">
        <v>52</v>
      </c>
      <c r="E144" s="32" t="s">
        <v>217</v>
      </c>
      <c r="F144" s="32">
        <f>VLOOKUP($B144,CLASS!$B$2:$R$362,10,FALSE)</f>
        <v>48</v>
      </c>
    </row>
    <row r="145" spans="1:7" s="32" customFormat="1" ht="15">
      <c r="A145" s="33" t="s">
        <v>128</v>
      </c>
      <c r="B145" s="33">
        <v>55</v>
      </c>
      <c r="C145" s="35" t="s">
        <v>173</v>
      </c>
      <c r="D145" s="32" t="s">
        <v>80</v>
      </c>
      <c r="E145" s="32" t="s">
        <v>218</v>
      </c>
      <c r="F145" s="32">
        <f>VLOOKUP($B145,CLASS!$B$2:$R$362,10,FALSE)</f>
        <v>46</v>
      </c>
      <c r="G145" s="37"/>
    </row>
    <row r="146" spans="1:6" s="32" customFormat="1" ht="15">
      <c r="A146" s="33" t="s">
        <v>128</v>
      </c>
      <c r="B146" s="33">
        <v>67</v>
      </c>
      <c r="C146" s="32" t="s">
        <v>183</v>
      </c>
      <c r="D146" s="32" t="s">
        <v>22</v>
      </c>
      <c r="E146" s="32" t="s">
        <v>218</v>
      </c>
      <c r="F146" s="32">
        <f>VLOOKUP($B146,CLASS!$B$2:$R$362,10,FALSE)</f>
        <v>46</v>
      </c>
    </row>
    <row r="147" spans="1:7" s="32" customFormat="1" ht="15.75" thickBot="1">
      <c r="A147" s="33" t="s">
        <v>128</v>
      </c>
      <c r="B147" s="33">
        <v>76</v>
      </c>
      <c r="C147" s="35" t="s">
        <v>190</v>
      </c>
      <c r="D147" s="32" t="s">
        <v>94</v>
      </c>
      <c r="E147" s="32" t="s">
        <v>219</v>
      </c>
      <c r="F147" s="32">
        <f>VLOOKUP($B147,CLASS!$B$2:$R$362,10,FALSE)</f>
        <v>45</v>
      </c>
      <c r="G147" s="37"/>
    </row>
    <row r="148" spans="1:7" s="32" customFormat="1" ht="15.75" thickBot="1">
      <c r="A148" s="33" t="s">
        <v>128</v>
      </c>
      <c r="B148" s="33">
        <v>162</v>
      </c>
      <c r="C148" s="35" t="s">
        <v>271</v>
      </c>
      <c r="D148" s="32" t="s">
        <v>290</v>
      </c>
      <c r="E148" s="32" t="s">
        <v>217</v>
      </c>
      <c r="F148" s="32">
        <f>VLOOKUP($B148,CLASS!$B$2:$R$362,10,FALSE)</f>
        <v>45</v>
      </c>
      <c r="G148" s="61">
        <v>493</v>
      </c>
    </row>
    <row r="149" spans="1:7" ht="15">
      <c r="A149" s="56" t="s">
        <v>128</v>
      </c>
      <c r="B149" s="56">
        <v>10</v>
      </c>
      <c r="C149" s="55" t="s">
        <v>315</v>
      </c>
      <c r="D149" s="48" t="s">
        <v>47</v>
      </c>
      <c r="E149" s="48" t="s">
        <v>217</v>
      </c>
      <c r="F149" s="48">
        <f>VLOOKUP($B149,CLASS!$B$2:$R$362,10,FALSE)</f>
        <v>44</v>
      </c>
      <c r="G149" s="48"/>
    </row>
    <row r="150" spans="1:7" ht="15">
      <c r="A150" s="56" t="s">
        <v>128</v>
      </c>
      <c r="B150" s="56">
        <v>112</v>
      </c>
      <c r="C150" s="50" t="s">
        <v>185</v>
      </c>
      <c r="D150" s="48" t="s">
        <v>115</v>
      </c>
      <c r="E150" s="48" t="s">
        <v>219</v>
      </c>
      <c r="F150" s="48">
        <f>VLOOKUP($B150,CLASS!$B$2:$R$362,10,FALSE)</f>
        <v>43</v>
      </c>
      <c r="G150" s="22"/>
    </row>
    <row r="151" spans="1:8" ht="15">
      <c r="A151" s="56" t="s">
        <v>128</v>
      </c>
      <c r="B151" s="56">
        <v>163</v>
      </c>
      <c r="C151" s="55" t="s">
        <v>291</v>
      </c>
      <c r="D151" s="48" t="s">
        <v>292</v>
      </c>
      <c r="E151" s="48" t="s">
        <v>218</v>
      </c>
      <c r="F151" s="48">
        <f>VLOOKUP($B151,CLASS!$B$2:$R$362,10,FALSE)</f>
        <v>43</v>
      </c>
      <c r="G151" s="22"/>
      <c r="H151" s="22" t="s">
        <v>346</v>
      </c>
    </row>
    <row r="152" spans="1:7" ht="15">
      <c r="A152" s="56" t="s">
        <v>128</v>
      </c>
      <c r="B152" s="56">
        <v>116</v>
      </c>
      <c r="C152" s="50" t="s">
        <v>131</v>
      </c>
      <c r="D152" s="48" t="s">
        <v>119</v>
      </c>
      <c r="E152" s="48" t="s">
        <v>219</v>
      </c>
      <c r="F152" s="48">
        <f>VLOOKUP($B152,CLASS!$B$2:$R$362,10,FALSE)</f>
        <v>42</v>
      </c>
      <c r="G152" s="48"/>
    </row>
    <row r="153" spans="1:7" ht="15">
      <c r="A153" s="56" t="s">
        <v>128</v>
      </c>
      <c r="B153" s="56">
        <v>161</v>
      </c>
      <c r="C153" s="55" t="s">
        <v>279</v>
      </c>
      <c r="D153" s="48" t="s">
        <v>289</v>
      </c>
      <c r="E153" s="48" t="s">
        <v>218</v>
      </c>
      <c r="F153" s="48">
        <f>VLOOKUP($B153,CLASS!$B$2:$R$362,10,FALSE)</f>
        <v>39</v>
      </c>
      <c r="G153" s="22"/>
    </row>
    <row r="154" spans="1:7" ht="15">
      <c r="A154" s="56" t="s">
        <v>128</v>
      </c>
      <c r="B154" s="56">
        <v>164</v>
      </c>
      <c r="C154" s="55" t="s">
        <v>293</v>
      </c>
      <c r="D154" s="48" t="s">
        <v>294</v>
      </c>
      <c r="E154" s="48" t="s">
        <v>217</v>
      </c>
      <c r="F154" s="48">
        <f>VLOOKUP($B154,CLASS!$B$2:$R$362,10,FALSE)</f>
        <v>39</v>
      </c>
      <c r="G154" s="51"/>
    </row>
    <row r="155" spans="1:7" ht="15">
      <c r="A155" s="56" t="s">
        <v>128</v>
      </c>
      <c r="B155" s="56">
        <v>66</v>
      </c>
      <c r="C155" s="55" t="s">
        <v>182</v>
      </c>
      <c r="D155" s="48" t="s">
        <v>61</v>
      </c>
      <c r="E155" s="48" t="s">
        <v>218</v>
      </c>
      <c r="F155" s="48">
        <f>VLOOKUP($B155,CLASS!$B$2:$R$362,10,FALSE)</f>
        <v>35</v>
      </c>
      <c r="G155" s="22"/>
    </row>
    <row r="156" spans="1:7" ht="15">
      <c r="A156" s="56" t="s">
        <v>128</v>
      </c>
      <c r="B156" s="56">
        <v>165</v>
      </c>
      <c r="C156" s="55" t="s">
        <v>274</v>
      </c>
      <c r="D156" s="48" t="s">
        <v>295</v>
      </c>
      <c r="E156" s="48" t="s">
        <v>218</v>
      </c>
      <c r="F156" s="48">
        <f>VLOOKUP($B156,CLASS!$B$2:$R$362,10,FALSE)</f>
        <v>28</v>
      </c>
      <c r="G156" s="22"/>
    </row>
    <row r="157" spans="1:7" ht="15">
      <c r="A157" s="56" t="s">
        <v>128</v>
      </c>
      <c r="B157" s="56">
        <v>87</v>
      </c>
      <c r="C157" s="50" t="s">
        <v>152</v>
      </c>
      <c r="D157" s="48" t="s">
        <v>100</v>
      </c>
      <c r="E157" s="48" t="s">
        <v>219</v>
      </c>
      <c r="F157" s="48">
        <f>VLOOKUP($B157,CLASS!$B$2:$R$362,10,FALSE)</f>
        <v>0</v>
      </c>
      <c r="G157" s="48"/>
    </row>
    <row r="158" spans="1:7" ht="15">
      <c r="A158" s="56" t="s">
        <v>128</v>
      </c>
      <c r="B158" s="56">
        <v>122</v>
      </c>
      <c r="C158" s="50" t="s">
        <v>211</v>
      </c>
      <c r="D158" s="48" t="s">
        <v>100</v>
      </c>
      <c r="E158" s="48" t="s">
        <v>219</v>
      </c>
      <c r="F158" s="48">
        <f>VLOOKUP($B158,CLASS!$B$2:$R$362,10,FALSE)</f>
        <v>0</v>
      </c>
      <c r="G158" s="22"/>
    </row>
    <row r="159" spans="1:7" ht="15">
      <c r="A159" s="56" t="s">
        <v>128</v>
      </c>
      <c r="B159" s="56">
        <v>6</v>
      </c>
      <c r="C159" s="55" t="s">
        <v>133</v>
      </c>
      <c r="D159" s="48" t="s">
        <v>32</v>
      </c>
      <c r="E159" s="48" t="s">
        <v>217</v>
      </c>
      <c r="F159" s="48">
        <f>VLOOKUP($B159,CLASS!$B$2:$R$362,10,FALSE)</f>
        <v>0</v>
      </c>
      <c r="G159" s="22"/>
    </row>
    <row r="160" spans="1:7" ht="15">
      <c r="A160" s="56" t="s">
        <v>128</v>
      </c>
      <c r="B160" s="56">
        <v>8</v>
      </c>
      <c r="C160" s="55" t="s">
        <v>135</v>
      </c>
      <c r="D160" s="48" t="s">
        <v>45</v>
      </c>
      <c r="E160" s="48" t="s">
        <v>217</v>
      </c>
      <c r="F160" s="48">
        <f>VLOOKUP($B160,CLASS!$B$2:$R$362,10,FALSE)</f>
        <v>0</v>
      </c>
      <c r="G160" s="51"/>
    </row>
    <row r="161" spans="1:7" ht="15">
      <c r="A161" s="56" t="s">
        <v>128</v>
      </c>
      <c r="B161" s="56">
        <v>9</v>
      </c>
      <c r="C161" s="50" t="s">
        <v>136</v>
      </c>
      <c r="D161" s="48" t="s">
        <v>46</v>
      </c>
      <c r="E161" s="48" t="s">
        <v>217</v>
      </c>
      <c r="F161" s="48">
        <f>VLOOKUP($B161,CLASS!$B$2:$R$362,10,FALSE)</f>
        <v>0</v>
      </c>
      <c r="G161" s="51"/>
    </row>
    <row r="162" spans="1:7" ht="15">
      <c r="A162" s="56" t="s">
        <v>128</v>
      </c>
      <c r="B162" s="56">
        <v>12</v>
      </c>
      <c r="C162" s="55" t="s">
        <v>139</v>
      </c>
      <c r="D162" s="48" t="s">
        <v>48</v>
      </c>
      <c r="E162" s="48" t="s">
        <v>217</v>
      </c>
      <c r="F162" s="48">
        <f>VLOOKUP($B162,CLASS!$B$2:$R$362,10,FALSE)</f>
        <v>0</v>
      </c>
      <c r="G162" s="22"/>
    </row>
    <row r="163" spans="1:7" ht="15">
      <c r="A163" s="56" t="s">
        <v>128</v>
      </c>
      <c r="B163" s="56">
        <v>20</v>
      </c>
      <c r="C163" s="55" t="s">
        <v>146</v>
      </c>
      <c r="D163" s="48" t="s">
        <v>19</v>
      </c>
      <c r="E163" s="48" t="s">
        <v>218</v>
      </c>
      <c r="F163" s="48">
        <f>VLOOKUP($B163,CLASS!$B$2:$R$362,10,FALSE)</f>
        <v>0</v>
      </c>
      <c r="G163" s="22"/>
    </row>
    <row r="164" spans="1:7" ht="15">
      <c r="A164" s="56" t="s">
        <v>128</v>
      </c>
      <c r="B164" s="56">
        <v>22</v>
      </c>
      <c r="C164" s="50" t="s">
        <v>131</v>
      </c>
      <c r="D164" s="48" t="s">
        <v>53</v>
      </c>
      <c r="E164" s="48" t="s">
        <v>218</v>
      </c>
      <c r="F164" s="48">
        <f>VLOOKUP($B164,CLASS!$B$2:$R$362,10,FALSE)</f>
        <v>0</v>
      </c>
      <c r="G164" s="48"/>
    </row>
    <row r="165" spans="1:7" ht="15">
      <c r="A165" s="56" t="s">
        <v>128</v>
      </c>
      <c r="B165" s="56">
        <v>24</v>
      </c>
      <c r="C165" s="50" t="s">
        <v>149</v>
      </c>
      <c r="D165" s="48" t="s">
        <v>55</v>
      </c>
      <c r="E165" s="48" t="s">
        <v>218</v>
      </c>
      <c r="F165" s="48">
        <f>VLOOKUP($B165,CLASS!$B$2:$R$362,10,FALSE)</f>
        <v>0</v>
      </c>
      <c r="G165" s="22"/>
    </row>
    <row r="166" spans="1:7" ht="15">
      <c r="A166" s="56" t="s">
        <v>128</v>
      </c>
      <c r="B166" s="56">
        <v>52</v>
      </c>
      <c r="C166" s="55" t="s">
        <v>171</v>
      </c>
      <c r="D166" s="48" t="s">
        <v>78</v>
      </c>
      <c r="E166" s="48" t="s">
        <v>218</v>
      </c>
      <c r="F166" s="48">
        <f>VLOOKUP($B166,CLASS!$B$2:$R$362,10,FALSE)</f>
        <v>0</v>
      </c>
      <c r="G166" s="48"/>
    </row>
    <row r="167" spans="1:7" ht="15">
      <c r="A167" s="56" t="s">
        <v>128</v>
      </c>
      <c r="B167" s="56">
        <v>64</v>
      </c>
      <c r="C167" s="55" t="s">
        <v>181</v>
      </c>
      <c r="D167" s="48" t="s">
        <v>87</v>
      </c>
      <c r="E167" s="48" t="s">
        <v>218</v>
      </c>
      <c r="F167" s="48">
        <f>VLOOKUP($B167,CLASS!$B$2:$R$362,10,FALSE)</f>
        <v>0</v>
      </c>
      <c r="G167" s="51"/>
    </row>
    <row r="168" spans="1:7" ht="15">
      <c r="A168" s="56" t="s">
        <v>128</v>
      </c>
      <c r="B168" s="56">
        <v>69</v>
      </c>
      <c r="C168" s="55" t="s">
        <v>166</v>
      </c>
      <c r="D168" s="48" t="s">
        <v>21</v>
      </c>
      <c r="E168" s="48" t="s">
        <v>218</v>
      </c>
      <c r="F168" s="48">
        <f>VLOOKUP($B168,CLASS!$B$2:$R$362,10,FALSE)</f>
        <v>0</v>
      </c>
      <c r="G168" s="22"/>
    </row>
    <row r="169" spans="1:7" ht="15">
      <c r="A169" s="56" t="s">
        <v>128</v>
      </c>
      <c r="B169" s="56">
        <v>72</v>
      </c>
      <c r="C169" s="55" t="s">
        <v>186</v>
      </c>
      <c r="D169" s="48" t="s">
        <v>91</v>
      </c>
      <c r="E169" s="48" t="s">
        <v>218</v>
      </c>
      <c r="F169" s="48">
        <f>VLOOKUP($B169,CLASS!$B$2:$R$362,10,FALSE)</f>
        <v>0</v>
      </c>
      <c r="G169" s="22"/>
    </row>
    <row r="170" spans="1:7" ht="15">
      <c r="A170" s="56" t="s">
        <v>128</v>
      </c>
      <c r="B170" s="56">
        <v>74</v>
      </c>
      <c r="C170" s="55" t="s">
        <v>188</v>
      </c>
      <c r="D170" s="48" t="s">
        <v>52</v>
      </c>
      <c r="E170" s="48" t="s">
        <v>219</v>
      </c>
      <c r="F170" s="48">
        <f>VLOOKUP($B170,CLASS!$B$2:$R$362,10,FALSE)</f>
        <v>0</v>
      </c>
      <c r="G170" s="22"/>
    </row>
    <row r="171" spans="1:7" ht="15">
      <c r="A171" s="56" t="s">
        <v>128</v>
      </c>
      <c r="B171" s="56">
        <v>77</v>
      </c>
      <c r="C171" s="55" t="s">
        <v>154</v>
      </c>
      <c r="D171" s="48" t="s">
        <v>18</v>
      </c>
      <c r="E171" s="48" t="s">
        <v>219</v>
      </c>
      <c r="F171" s="48">
        <f>VLOOKUP($B171,CLASS!$B$2:$R$362,10,FALSE)</f>
        <v>0</v>
      </c>
      <c r="G171" s="22"/>
    </row>
    <row r="172" spans="1:7" ht="15">
      <c r="A172" s="56" t="s">
        <v>128</v>
      </c>
      <c r="B172" s="56">
        <v>80</v>
      </c>
      <c r="C172" s="50" t="s">
        <v>193</v>
      </c>
      <c r="D172" s="48" t="s">
        <v>95</v>
      </c>
      <c r="E172" s="48" t="s">
        <v>219</v>
      </c>
      <c r="F172" s="48">
        <f>VLOOKUP($B172,CLASS!$B$2:$R$362,10,FALSE)</f>
        <v>0</v>
      </c>
      <c r="G172" s="22"/>
    </row>
    <row r="173" spans="1:7" ht="15">
      <c r="A173" s="56" t="s">
        <v>128</v>
      </c>
      <c r="B173" s="56">
        <v>84</v>
      </c>
      <c r="C173" s="55" t="s">
        <v>132</v>
      </c>
      <c r="D173" s="48" t="s">
        <v>61</v>
      </c>
      <c r="E173" s="48" t="s">
        <v>219</v>
      </c>
      <c r="F173" s="48">
        <f>VLOOKUP($B173,CLASS!$B$2:$R$362,10,FALSE)</f>
        <v>0</v>
      </c>
      <c r="G173" s="22"/>
    </row>
    <row r="174" spans="1:7" ht="15">
      <c r="A174" s="56" t="s">
        <v>128</v>
      </c>
      <c r="B174" s="56">
        <v>85</v>
      </c>
      <c r="C174" s="55" t="s">
        <v>188</v>
      </c>
      <c r="D174" s="48" t="s">
        <v>98</v>
      </c>
      <c r="E174" s="48" t="s">
        <v>219</v>
      </c>
      <c r="F174" s="48">
        <f>VLOOKUP($B174,CLASS!$B$2:$R$362,10,FALSE)</f>
        <v>0</v>
      </c>
      <c r="G174" s="22"/>
    </row>
    <row r="175" spans="1:7" ht="15">
      <c r="A175" s="56" t="s">
        <v>128</v>
      </c>
      <c r="B175" s="56">
        <v>95</v>
      </c>
      <c r="C175" s="50" t="s">
        <v>143</v>
      </c>
      <c r="D175" s="50" t="s">
        <v>37</v>
      </c>
      <c r="E175" s="50" t="s">
        <v>219</v>
      </c>
      <c r="F175" s="48">
        <f>VLOOKUP($B175,CLASS!$B$2:$R$362,10,FALSE)</f>
        <v>0</v>
      </c>
      <c r="G175" s="48"/>
    </row>
    <row r="176" spans="1:7" ht="15">
      <c r="A176" s="56" t="s">
        <v>128</v>
      </c>
      <c r="B176" s="56">
        <v>96</v>
      </c>
      <c r="C176" s="50" t="s">
        <v>161</v>
      </c>
      <c r="D176" s="48" t="s">
        <v>105</v>
      </c>
      <c r="E176" s="48" t="s">
        <v>219</v>
      </c>
      <c r="F176" s="48">
        <f>VLOOKUP($B176,CLASS!$B$2:$R$362,10,FALSE)</f>
        <v>0</v>
      </c>
      <c r="G176" s="22"/>
    </row>
    <row r="177" spans="1:7" ht="15">
      <c r="A177" s="56" t="s">
        <v>128</v>
      </c>
      <c r="B177" s="56">
        <v>104</v>
      </c>
      <c r="C177" s="50" t="s">
        <v>201</v>
      </c>
      <c r="D177" s="48" t="s">
        <v>21</v>
      </c>
      <c r="E177" s="48" t="s">
        <v>219</v>
      </c>
      <c r="F177" s="48">
        <f>VLOOKUP($B177,CLASS!$B$2:$R$362,10,FALSE)</f>
        <v>0</v>
      </c>
      <c r="G177" s="22"/>
    </row>
    <row r="178" spans="1:7" ht="15">
      <c r="A178" s="56" t="s">
        <v>128</v>
      </c>
      <c r="B178" s="56">
        <v>137</v>
      </c>
      <c r="C178" s="55" t="s">
        <v>252</v>
      </c>
      <c r="D178" s="48" t="s">
        <v>253</v>
      </c>
      <c r="E178" s="48" t="s">
        <v>219</v>
      </c>
      <c r="F178" s="48">
        <f>VLOOKUP($B178,CLASS!$B$2:$R$362,10,FALSE)</f>
        <v>0</v>
      </c>
      <c r="G178" s="22"/>
    </row>
    <row r="179" spans="1:7" ht="15">
      <c r="A179" s="56" t="s">
        <v>128</v>
      </c>
      <c r="B179" s="56">
        <v>166</v>
      </c>
      <c r="C179" s="55" t="s">
        <v>297</v>
      </c>
      <c r="D179" s="48" t="s">
        <v>296</v>
      </c>
      <c r="E179" s="48" t="s">
        <v>217</v>
      </c>
      <c r="F179" s="48">
        <f>VLOOKUP($B179,CLASS!$B$2:$R$362,10,FALSE)</f>
        <v>0</v>
      </c>
      <c r="G179" s="22"/>
    </row>
    <row r="180" spans="1:7" ht="15">
      <c r="A180" s="56" t="s">
        <v>128</v>
      </c>
      <c r="B180" s="56">
        <v>167</v>
      </c>
      <c r="C180" s="55" t="s">
        <v>298</v>
      </c>
      <c r="D180" s="48" t="s">
        <v>299</v>
      </c>
      <c r="E180" s="48" t="s">
        <v>217</v>
      </c>
      <c r="F180" s="48">
        <f>VLOOKUP($B180,CLASS!$B$2:$R$362,10,FALSE)</f>
        <v>0</v>
      </c>
      <c r="G180" s="22"/>
    </row>
    <row r="181" spans="1:7" ht="15">
      <c r="A181" s="56" t="s">
        <v>128</v>
      </c>
      <c r="B181" s="56">
        <v>168</v>
      </c>
      <c r="C181" s="55" t="s">
        <v>300</v>
      </c>
      <c r="D181" s="48" t="s">
        <v>301</v>
      </c>
      <c r="E181" s="48" t="s">
        <v>217</v>
      </c>
      <c r="F181" s="48">
        <f>VLOOKUP($B181,CLASS!$B$2:$R$362,10,FALSE)</f>
        <v>0</v>
      </c>
      <c r="G181" s="22"/>
    </row>
    <row r="182" spans="1:7" ht="15">
      <c r="A182" s="56" t="s">
        <v>128</v>
      </c>
      <c r="B182" s="56">
        <v>169</v>
      </c>
      <c r="C182" s="55" t="s">
        <v>267</v>
      </c>
      <c r="D182" s="48" t="s">
        <v>302</v>
      </c>
      <c r="E182" s="48" t="s">
        <v>219</v>
      </c>
      <c r="F182" s="48">
        <f>VLOOKUP($B182,CLASS!$B$2:$R$362,10,FALSE)</f>
        <v>0</v>
      </c>
      <c r="G182" s="22"/>
    </row>
    <row r="183" spans="1:7" ht="15">
      <c r="A183" s="56" t="s">
        <v>128</v>
      </c>
      <c r="B183" s="56">
        <v>170</v>
      </c>
      <c r="C183" s="55" t="s">
        <v>303</v>
      </c>
      <c r="D183" s="48" t="s">
        <v>304</v>
      </c>
      <c r="E183" s="48" t="s">
        <v>218</v>
      </c>
      <c r="F183" s="48">
        <f>VLOOKUP($B183,CLASS!$B$2:$R$362,10,FALSE)</f>
        <v>0</v>
      </c>
      <c r="G183" s="22"/>
    </row>
    <row r="184" spans="1:7" ht="15">
      <c r="A184" s="56" t="s">
        <v>128</v>
      </c>
      <c r="B184" s="56">
        <v>171</v>
      </c>
      <c r="C184" s="55" t="s">
        <v>284</v>
      </c>
      <c r="D184" s="48" t="s">
        <v>305</v>
      </c>
      <c r="E184" s="48" t="s">
        <v>218</v>
      </c>
      <c r="F184" s="48">
        <f>VLOOKUP($B184,CLASS!$B$2:$R$362,10,FALSE)</f>
        <v>0</v>
      </c>
      <c r="G184" s="22"/>
    </row>
    <row r="185" spans="1:7" ht="15">
      <c r="A185" s="56" t="s">
        <v>128</v>
      </c>
      <c r="B185" s="56">
        <v>172</v>
      </c>
      <c r="C185" s="55" t="s">
        <v>306</v>
      </c>
      <c r="D185" s="48" t="s">
        <v>307</v>
      </c>
      <c r="E185" s="48" t="s">
        <v>218</v>
      </c>
      <c r="F185" s="48">
        <f>VLOOKUP($B185,CLASS!$B$2:$R$362,10,FALSE)</f>
        <v>0</v>
      </c>
      <c r="G185" s="48"/>
    </row>
    <row r="186" spans="1:7" ht="15">
      <c r="A186" s="25"/>
      <c r="B186" s="25"/>
      <c r="C186" s="23"/>
      <c r="F186" s="48"/>
      <c r="G186" s="22"/>
    </row>
    <row r="187" spans="1:7" ht="15">
      <c r="A187" s="25"/>
      <c r="B187" s="25"/>
      <c r="C187" s="23"/>
      <c r="F187" s="48"/>
      <c r="G187" s="22"/>
    </row>
    <row r="188" spans="1:6" ht="15">
      <c r="A188" s="25"/>
      <c r="B188" s="25"/>
      <c r="C188" s="23"/>
      <c r="F188" s="48"/>
    </row>
    <row r="189" spans="1:7" ht="15">
      <c r="A189" s="25"/>
      <c r="B189" s="25"/>
      <c r="C189" s="23"/>
      <c r="F189" s="48"/>
      <c r="G189" s="22"/>
    </row>
    <row r="190" spans="1:6" ht="15">
      <c r="A190" s="25"/>
      <c r="B190" s="25"/>
      <c r="C190" s="24"/>
      <c r="F190" s="48"/>
    </row>
    <row r="191" spans="1:7" ht="15">
      <c r="A191" s="25"/>
      <c r="B191" s="25"/>
      <c r="C191" s="24"/>
      <c r="F191" s="48"/>
      <c r="G191" s="22"/>
    </row>
    <row r="192" spans="1:6" ht="15">
      <c r="A192" s="25"/>
      <c r="B192" s="25"/>
      <c r="C192" s="24"/>
      <c r="F192" s="48"/>
    </row>
    <row r="193" spans="1:7" ht="15">
      <c r="A193" s="25"/>
      <c r="B193" s="25"/>
      <c r="C193" s="23"/>
      <c r="F193" s="48"/>
      <c r="G193" s="22"/>
    </row>
    <row r="194" spans="1:6" ht="15">
      <c r="A194" s="25"/>
      <c r="B194" s="25"/>
      <c r="C194" s="24"/>
      <c r="F194" s="48"/>
    </row>
    <row r="195" spans="1:7" ht="15">
      <c r="A195" s="25"/>
      <c r="B195" s="25"/>
      <c r="C195" s="23"/>
      <c r="F195" s="48"/>
      <c r="G195" s="22"/>
    </row>
    <row r="196" spans="1:7" ht="15">
      <c r="A196" s="25"/>
      <c r="B196" s="25"/>
      <c r="C196" s="24"/>
      <c r="F196" s="48"/>
      <c r="G196" s="22"/>
    </row>
    <row r="197" spans="1:6" ht="15">
      <c r="A197" s="25"/>
      <c r="B197" s="25"/>
      <c r="C197" s="24"/>
      <c r="F197" s="48"/>
    </row>
    <row r="198" spans="1:6" ht="15">
      <c r="A198" s="25"/>
      <c r="B198" s="25"/>
      <c r="C198" s="24"/>
      <c r="F198" s="48"/>
    </row>
    <row r="199" spans="1:7" ht="15">
      <c r="A199" s="25"/>
      <c r="B199" s="25"/>
      <c r="C199" s="24"/>
      <c r="F199" s="48"/>
      <c r="G199" s="22"/>
    </row>
    <row r="200" spans="1:7" ht="15">
      <c r="A200" s="25"/>
      <c r="B200" s="25"/>
      <c r="C200" s="24"/>
      <c r="F200" s="48"/>
      <c r="G200" s="22"/>
    </row>
    <row r="201" spans="1:7" ht="15">
      <c r="A201" s="25"/>
      <c r="B201" s="25"/>
      <c r="C201" s="24"/>
      <c r="F201" s="48"/>
      <c r="G201" s="22"/>
    </row>
    <row r="202" spans="1:6" ht="15">
      <c r="A202" s="25"/>
      <c r="B202" s="25"/>
      <c r="F202" s="48"/>
    </row>
    <row r="203" spans="1:7" ht="15">
      <c r="A203" s="25"/>
      <c r="B203" s="25"/>
      <c r="C203" s="24"/>
      <c r="F203" s="48"/>
      <c r="G203" s="22"/>
    </row>
    <row r="204" spans="1:7" ht="15">
      <c r="A204" s="25"/>
      <c r="B204" s="25"/>
      <c r="C204" s="24"/>
      <c r="F204" s="48"/>
      <c r="G204" s="22"/>
    </row>
    <row r="205" spans="1:7" ht="15">
      <c r="A205" s="25"/>
      <c r="B205" s="25"/>
      <c r="C205" s="24"/>
      <c r="F205" s="48"/>
      <c r="G205" s="22"/>
    </row>
    <row r="206" spans="1:6" ht="15">
      <c r="A206" s="25"/>
      <c r="B206" s="25"/>
      <c r="C206" s="23"/>
      <c r="F206" s="48"/>
    </row>
    <row r="207" spans="1:7" ht="15">
      <c r="A207" s="25"/>
      <c r="B207" s="25"/>
      <c r="C207" s="24"/>
      <c r="F207" s="48"/>
      <c r="G207" s="22"/>
    </row>
    <row r="208" spans="1:7" ht="15">
      <c r="A208" s="25"/>
      <c r="B208" s="25"/>
      <c r="C208" s="23"/>
      <c r="F208" s="48"/>
      <c r="G208" s="22"/>
    </row>
    <row r="209" spans="1:7" ht="15">
      <c r="A209" s="25"/>
      <c r="B209" s="25"/>
      <c r="C209" s="24"/>
      <c r="F209" s="48"/>
      <c r="G209" s="22"/>
    </row>
    <row r="210" spans="1:7" ht="15">
      <c r="A210" s="25"/>
      <c r="B210" s="25"/>
      <c r="C210" s="23"/>
      <c r="F210" s="48"/>
      <c r="G210" s="22"/>
    </row>
    <row r="211" spans="1:7" ht="15">
      <c r="A211" s="25"/>
      <c r="B211" s="25"/>
      <c r="C211" s="23"/>
      <c r="F211" s="48"/>
      <c r="G211" s="22"/>
    </row>
    <row r="212" spans="1:7" ht="15">
      <c r="A212" s="25"/>
      <c r="B212" s="25"/>
      <c r="C212" s="23"/>
      <c r="F212" s="48"/>
      <c r="G212" s="22"/>
    </row>
    <row r="213" spans="1:7" ht="15">
      <c r="A213" s="25"/>
      <c r="B213" s="25"/>
      <c r="C213" s="24"/>
      <c r="F213" s="48"/>
      <c r="G213" s="22"/>
    </row>
    <row r="214" spans="1:7" ht="15">
      <c r="A214" s="25"/>
      <c r="B214" s="25"/>
      <c r="C214" s="24"/>
      <c r="F214" s="48"/>
      <c r="G214" s="22"/>
    </row>
    <row r="215" spans="1:6" ht="15">
      <c r="A215" s="25"/>
      <c r="B215" s="25"/>
      <c r="C215" s="24"/>
      <c r="F215" s="48"/>
    </row>
    <row r="216" spans="1:7" ht="15">
      <c r="A216" s="25"/>
      <c r="B216" s="25"/>
      <c r="C216" s="24"/>
      <c r="F216" s="48"/>
      <c r="G216" s="22"/>
    </row>
    <row r="217" spans="1:7" ht="15">
      <c r="A217" s="25"/>
      <c r="B217" s="25"/>
      <c r="C217" s="23"/>
      <c r="F217" s="48"/>
      <c r="G217" s="22"/>
    </row>
    <row r="218" spans="1:6" ht="15">
      <c r="A218" s="25"/>
      <c r="B218" s="25"/>
      <c r="C218" s="24"/>
      <c r="F218" s="48"/>
    </row>
    <row r="219" spans="1:7" ht="15">
      <c r="A219" s="25"/>
      <c r="B219" s="25"/>
      <c r="C219" s="23"/>
      <c r="F219" s="48"/>
      <c r="G219" s="22"/>
    </row>
    <row r="220" spans="1:7" ht="15">
      <c r="A220" s="25"/>
      <c r="B220" s="25"/>
      <c r="C220" s="23"/>
      <c r="F220" s="48"/>
      <c r="G220" s="22"/>
    </row>
    <row r="221" spans="1:6" ht="15">
      <c r="A221" s="25"/>
      <c r="B221" s="25"/>
      <c r="C221" s="24"/>
      <c r="F221" s="48"/>
    </row>
    <row r="222" spans="1:7" ht="15">
      <c r="A222" s="25"/>
      <c r="B222" s="25"/>
      <c r="C222" s="24"/>
      <c r="F222" s="48"/>
      <c r="G222" s="22"/>
    </row>
    <row r="223" spans="1:6" ht="15">
      <c r="A223" s="25"/>
      <c r="B223" s="25"/>
      <c r="C223" s="23"/>
      <c r="F223" s="48"/>
    </row>
    <row r="224" spans="1:7" ht="15">
      <c r="A224" s="25"/>
      <c r="B224" s="25"/>
      <c r="C224" s="24"/>
      <c r="F224" s="48"/>
      <c r="G224" s="22"/>
    </row>
    <row r="225" spans="1:7" ht="15">
      <c r="A225" s="25"/>
      <c r="B225" s="25"/>
      <c r="C225" s="23"/>
      <c r="F225" s="48"/>
      <c r="G225" s="22"/>
    </row>
    <row r="226" spans="1:7" ht="15">
      <c r="A226" s="25"/>
      <c r="B226" s="25"/>
      <c r="C226" s="24"/>
      <c r="F226" s="48"/>
      <c r="G226" s="22"/>
    </row>
    <row r="227" spans="1:7" ht="15">
      <c r="A227" s="25"/>
      <c r="B227" s="25"/>
      <c r="C227" s="23"/>
      <c r="F227" s="48"/>
      <c r="G227" s="22"/>
    </row>
    <row r="228" spans="1:6" ht="15">
      <c r="A228" s="25"/>
      <c r="B228" s="25"/>
      <c r="C228" s="23"/>
      <c r="F228" s="48"/>
    </row>
    <row r="229" spans="1:7" ht="15">
      <c r="A229" s="25"/>
      <c r="B229" s="25"/>
      <c r="C229" s="24"/>
      <c r="F229" s="48"/>
      <c r="G229" s="22"/>
    </row>
    <row r="230" spans="1:7" ht="15">
      <c r="A230" s="25"/>
      <c r="B230" s="25"/>
      <c r="C230" s="23"/>
      <c r="F230" s="48"/>
      <c r="G230" s="22"/>
    </row>
    <row r="231" spans="1:6" ht="15">
      <c r="A231" s="25"/>
      <c r="B231" s="25"/>
      <c r="C231" s="24"/>
      <c r="F231" s="48"/>
    </row>
    <row r="232" spans="1:6" ht="15">
      <c r="A232" s="25"/>
      <c r="B232" s="25"/>
      <c r="C232" s="23"/>
      <c r="F232" s="48"/>
    </row>
    <row r="233" spans="1:6" ht="15">
      <c r="A233" s="25"/>
      <c r="B233" s="25"/>
      <c r="C233" s="23"/>
      <c r="F233" s="48"/>
    </row>
    <row r="234" spans="1:7" ht="15">
      <c r="A234" s="25"/>
      <c r="B234" s="25"/>
      <c r="C234" s="23"/>
      <c r="F234" s="48"/>
      <c r="G234" s="22"/>
    </row>
    <row r="235" spans="1:7" ht="15">
      <c r="A235" s="25"/>
      <c r="B235" s="25"/>
      <c r="C235" s="24"/>
      <c r="F235" s="48"/>
      <c r="G235" s="22"/>
    </row>
    <row r="236" spans="1:6" ht="15">
      <c r="A236" s="25"/>
      <c r="B236" s="25"/>
      <c r="C236" s="23"/>
      <c r="F236" s="48"/>
    </row>
    <row r="237" spans="1:7" ht="15">
      <c r="A237" s="25"/>
      <c r="B237" s="25"/>
      <c r="C237" s="24"/>
      <c r="F237" s="48"/>
      <c r="G237" s="22"/>
    </row>
    <row r="238" spans="1:7" ht="15">
      <c r="A238" s="25"/>
      <c r="B238" s="25"/>
      <c r="C238" s="23"/>
      <c r="F238" s="48"/>
      <c r="G238" s="22"/>
    </row>
    <row r="239" spans="1:7" ht="15">
      <c r="A239" s="25"/>
      <c r="B239" s="25"/>
      <c r="C239" s="24"/>
      <c r="F239" s="48"/>
      <c r="G239" s="22"/>
    </row>
    <row r="240" spans="1:7" ht="15">
      <c r="A240" s="25"/>
      <c r="B240" s="25"/>
      <c r="C240" s="24"/>
      <c r="F240" s="48"/>
      <c r="G240" s="22"/>
    </row>
    <row r="241" spans="1:7" ht="15">
      <c r="A241" s="25"/>
      <c r="B241" s="25"/>
      <c r="C241" s="23"/>
      <c r="F241" s="48"/>
      <c r="G241" s="22"/>
    </row>
    <row r="242" spans="1:6" ht="15">
      <c r="A242" s="25"/>
      <c r="B242" s="25"/>
      <c r="C242" s="23"/>
      <c r="F242" s="48"/>
    </row>
    <row r="243" spans="1:7" ht="15">
      <c r="A243" s="25"/>
      <c r="B243" s="25"/>
      <c r="C243" s="24"/>
      <c r="F243" s="48"/>
      <c r="G243" s="22"/>
    </row>
    <row r="244" spans="1:7" ht="15">
      <c r="A244" s="25"/>
      <c r="B244" s="25"/>
      <c r="C244" s="24"/>
      <c r="F244" s="48"/>
      <c r="G244" s="22"/>
    </row>
    <row r="245" spans="1:7" ht="15">
      <c r="A245" s="25"/>
      <c r="B245" s="25"/>
      <c r="C245" s="24"/>
      <c r="F245" s="48"/>
      <c r="G245" s="22"/>
    </row>
    <row r="246" spans="1:6" ht="15">
      <c r="A246" s="25"/>
      <c r="B246" s="25"/>
      <c r="C246" s="23"/>
      <c r="F246" s="48"/>
    </row>
    <row r="247" spans="1:6" ht="15">
      <c r="A247" s="25"/>
      <c r="B247" s="25"/>
      <c r="C247" s="23"/>
      <c r="F247" s="48"/>
    </row>
    <row r="248" spans="1:7" ht="15">
      <c r="A248" s="25"/>
      <c r="B248" s="25"/>
      <c r="C248" s="23"/>
      <c r="F248" s="48"/>
      <c r="G248" s="22"/>
    </row>
    <row r="249" spans="1:6" ht="15">
      <c r="A249" s="25"/>
      <c r="B249" s="25"/>
      <c r="C249" s="24"/>
      <c r="F249" s="48"/>
    </row>
    <row r="250" spans="1:7" ht="15">
      <c r="A250" s="25"/>
      <c r="B250" s="25"/>
      <c r="C250" s="24"/>
      <c r="F250" s="48"/>
      <c r="G250" s="22"/>
    </row>
    <row r="251" spans="1:6" ht="15">
      <c r="A251" s="25"/>
      <c r="B251" s="25"/>
      <c r="C251" s="24"/>
      <c r="F251" s="48"/>
    </row>
    <row r="252" spans="1:7" ht="15">
      <c r="A252" s="25"/>
      <c r="B252" s="25"/>
      <c r="C252" s="23"/>
      <c r="F252" s="48"/>
      <c r="G252" s="22"/>
    </row>
    <row r="253" spans="1:7" ht="15">
      <c r="A253" s="25"/>
      <c r="B253" s="25"/>
      <c r="C253" s="24"/>
      <c r="F253" s="48"/>
      <c r="G253" s="22"/>
    </row>
    <row r="254" spans="1:7" ht="15">
      <c r="A254" s="25"/>
      <c r="B254" s="25"/>
      <c r="C254" s="23"/>
      <c r="F254" s="48"/>
      <c r="G254" s="22"/>
    </row>
    <row r="255" spans="1:6" ht="15">
      <c r="A255" s="25"/>
      <c r="B255" s="25"/>
      <c r="C255" s="23"/>
      <c r="F255" s="48"/>
    </row>
    <row r="256" spans="1:7" ht="15">
      <c r="A256" s="25"/>
      <c r="B256" s="25"/>
      <c r="C256" s="23"/>
      <c r="F256" s="48"/>
      <c r="G256" s="22"/>
    </row>
    <row r="257" spans="1:6" ht="15">
      <c r="A257" s="25"/>
      <c r="B257" s="25"/>
      <c r="C257" s="24"/>
      <c r="F257" s="48"/>
    </row>
    <row r="258" spans="1:7" ht="15">
      <c r="A258" s="25"/>
      <c r="B258" s="25"/>
      <c r="C258" s="24"/>
      <c r="F258" s="48"/>
      <c r="G258" s="22"/>
    </row>
    <row r="259" spans="1:7" ht="15">
      <c r="A259" s="25"/>
      <c r="B259" s="25"/>
      <c r="C259" s="24"/>
      <c r="F259" s="48"/>
      <c r="G259" s="22"/>
    </row>
    <row r="260" spans="1:6" ht="15">
      <c r="A260" s="25"/>
      <c r="B260" s="25"/>
      <c r="C260" s="23"/>
      <c r="F260" s="48"/>
    </row>
    <row r="261" spans="1:7" ht="15">
      <c r="A261" s="25"/>
      <c r="B261" s="25"/>
      <c r="C261" s="23"/>
      <c r="F261" s="48"/>
      <c r="G261" s="22"/>
    </row>
    <row r="262" spans="1:6" ht="15">
      <c r="A262" s="25"/>
      <c r="B262" s="25"/>
      <c r="C262" s="23"/>
      <c r="F262" s="48"/>
    </row>
    <row r="263" spans="1:7" ht="15">
      <c r="A263" s="25"/>
      <c r="B263" s="25"/>
      <c r="C263" s="23"/>
      <c r="F263" s="48"/>
      <c r="G263" s="22"/>
    </row>
    <row r="264" spans="1:7" ht="15">
      <c r="A264" s="25"/>
      <c r="B264" s="25"/>
      <c r="C264" s="23"/>
      <c r="F264" s="48"/>
      <c r="G264" s="22"/>
    </row>
    <row r="265" spans="1:6" ht="15">
      <c r="A265" s="25"/>
      <c r="B265" s="25"/>
      <c r="C265" s="23"/>
      <c r="F265" s="48"/>
    </row>
    <row r="266" spans="1:6" ht="15">
      <c r="A266" s="25"/>
      <c r="B266" s="25"/>
      <c r="C266" s="23"/>
      <c r="F266" s="48"/>
    </row>
    <row r="267" spans="1:7" ht="15">
      <c r="A267" s="25"/>
      <c r="B267" s="25"/>
      <c r="C267" s="23"/>
      <c r="F267" s="48"/>
      <c r="G267" s="22"/>
    </row>
    <row r="268" spans="1:7" ht="15">
      <c r="A268" s="25"/>
      <c r="B268" s="25"/>
      <c r="C268" s="23"/>
      <c r="F268" s="48"/>
      <c r="G268" s="22"/>
    </row>
    <row r="269" spans="1:6" ht="15">
      <c r="A269" s="25"/>
      <c r="B269" s="25"/>
      <c r="C269" s="23"/>
      <c r="F269" s="48"/>
    </row>
    <row r="270" spans="1:6" ht="15">
      <c r="A270" s="25"/>
      <c r="B270" s="25"/>
      <c r="C270" s="23"/>
      <c r="F270" s="48"/>
    </row>
    <row r="271" spans="1:6" ht="15">
      <c r="A271" s="25"/>
      <c r="B271" s="25"/>
      <c r="C271" s="23"/>
      <c r="F271" s="48"/>
    </row>
    <row r="272" spans="1:7" ht="15">
      <c r="A272" s="25"/>
      <c r="B272" s="25"/>
      <c r="C272" s="23"/>
      <c r="F272" s="48"/>
      <c r="G272" s="22"/>
    </row>
    <row r="273" spans="1:7" ht="15">
      <c r="A273" s="25"/>
      <c r="B273" s="25"/>
      <c r="C273" s="23"/>
      <c r="F273" s="48"/>
      <c r="G273" s="22"/>
    </row>
    <row r="274" spans="1:7" ht="15">
      <c r="A274" s="25"/>
      <c r="B274" s="25"/>
      <c r="C274" s="23"/>
      <c r="F274" s="48"/>
      <c r="G274" s="22"/>
    </row>
    <row r="275" spans="1:7" ht="15">
      <c r="A275" s="25"/>
      <c r="B275" s="25"/>
      <c r="C275" s="23"/>
      <c r="F275" s="48"/>
      <c r="G275" s="22"/>
    </row>
    <row r="276" spans="1:7" ht="15">
      <c r="A276" s="25"/>
      <c r="B276" s="25"/>
      <c r="C276" s="23"/>
      <c r="F276" s="48"/>
      <c r="G276" s="22"/>
    </row>
    <row r="277" spans="1:7" ht="15">
      <c r="A277" s="25"/>
      <c r="B277" s="25"/>
      <c r="C277" s="23"/>
      <c r="F277" s="48"/>
      <c r="G277" s="22"/>
    </row>
    <row r="278" spans="1:7" ht="15">
      <c r="A278" s="25"/>
      <c r="B278" s="25"/>
      <c r="C278" s="23"/>
      <c r="F278" s="48"/>
      <c r="G278" s="22"/>
    </row>
    <row r="279" spans="1:7" ht="15">
      <c r="A279" s="25"/>
      <c r="B279" s="25"/>
      <c r="C279" s="23"/>
      <c r="F279" s="48"/>
      <c r="G279" s="22"/>
    </row>
    <row r="280" spans="1:7" ht="15">
      <c r="A280" s="3"/>
      <c r="B280" s="25"/>
      <c r="F280" s="48"/>
      <c r="G280" s="22"/>
    </row>
    <row r="281" spans="1:7" ht="15">
      <c r="A281" s="3"/>
      <c r="B281" s="25"/>
      <c r="F281" s="48"/>
      <c r="G281" s="22"/>
    </row>
    <row r="282" spans="1:6" ht="15">
      <c r="A282" s="3"/>
      <c r="B282" s="25"/>
      <c r="F282" s="48"/>
    </row>
    <row r="283" spans="1:7" ht="15">
      <c r="A283" s="3"/>
      <c r="B283" s="25"/>
      <c r="F283" s="48"/>
      <c r="G283" s="22"/>
    </row>
    <row r="284" spans="1:7" ht="15">
      <c r="A284" s="3"/>
      <c r="B284" s="25"/>
      <c r="F284" s="48"/>
      <c r="G284" s="22"/>
    </row>
    <row r="285" spans="1:6" ht="15">
      <c r="A285" s="3"/>
      <c r="B285" s="25"/>
      <c r="F285" s="48"/>
    </row>
    <row r="286" spans="1:7" ht="15">
      <c r="A286" s="3"/>
      <c r="B286" s="25"/>
      <c r="F286" s="48"/>
      <c r="G286" s="22"/>
    </row>
    <row r="287" spans="1:7" ht="15">
      <c r="A287" s="3"/>
      <c r="B287" s="25"/>
      <c r="F287" s="48"/>
      <c r="G287" s="22"/>
    </row>
    <row r="288" spans="1:7" ht="15">
      <c r="A288" s="3"/>
      <c r="B288" s="25"/>
      <c r="F288" s="48"/>
      <c r="G288" s="22"/>
    </row>
    <row r="289" spans="1:6" ht="15">
      <c r="A289" s="3"/>
      <c r="B289" s="25"/>
      <c r="F289" s="48"/>
    </row>
    <row r="290" spans="1:7" ht="15">
      <c r="A290" s="3"/>
      <c r="B290" s="25"/>
      <c r="F290" s="48"/>
      <c r="G290" s="22"/>
    </row>
    <row r="291" spans="1:6" ht="15">
      <c r="A291" s="3"/>
      <c r="B291" s="25"/>
      <c r="F291" s="48"/>
    </row>
    <row r="292" spans="1:7" ht="15">
      <c r="A292" s="3"/>
      <c r="B292" s="25"/>
      <c r="F292" s="48"/>
      <c r="G292" s="22"/>
    </row>
    <row r="293" spans="1:7" ht="15">
      <c r="A293" s="3"/>
      <c r="B293" s="25"/>
      <c r="F293" s="48"/>
      <c r="G293" s="22"/>
    </row>
    <row r="294" spans="1:7" ht="15">
      <c r="A294" s="3"/>
      <c r="B294" s="25"/>
      <c r="F294" s="48"/>
      <c r="G294" s="22"/>
    </row>
    <row r="295" spans="1:6" ht="15">
      <c r="A295" s="3"/>
      <c r="B295" s="25"/>
      <c r="F295" s="48"/>
    </row>
    <row r="296" spans="1:6" ht="15">
      <c r="A296" s="3"/>
      <c r="B296" s="25"/>
      <c r="F296" s="48"/>
    </row>
    <row r="297" spans="1:6" ht="15">
      <c r="A297" s="3"/>
      <c r="B297" s="25"/>
      <c r="F297" s="48"/>
    </row>
    <row r="298" spans="1:7" ht="15">
      <c r="A298" s="3"/>
      <c r="B298" s="25"/>
      <c r="F298" s="48"/>
      <c r="G298" s="22"/>
    </row>
    <row r="299" spans="1:7" ht="15">
      <c r="A299" s="3"/>
      <c r="B299" s="25"/>
      <c r="F299" s="48"/>
      <c r="G299" s="22"/>
    </row>
    <row r="300" spans="1:6" ht="15">
      <c r="A300" s="3"/>
      <c r="B300" s="25"/>
      <c r="F300" s="48"/>
    </row>
    <row r="301" spans="1:7" ht="15">
      <c r="A301" s="3"/>
      <c r="B301" s="25"/>
      <c r="F301" s="48"/>
      <c r="G301" s="22"/>
    </row>
    <row r="302" spans="1:6" ht="15">
      <c r="A302" s="3"/>
      <c r="B302" s="25"/>
      <c r="F302" s="48"/>
    </row>
    <row r="303" spans="1:7" ht="15">
      <c r="A303" s="3"/>
      <c r="B303" s="25"/>
      <c r="F303" s="48"/>
      <c r="G303" s="22"/>
    </row>
    <row r="304" spans="1:7" ht="15">
      <c r="A304" s="3"/>
      <c r="B304" s="25"/>
      <c r="F304" s="48"/>
      <c r="G304" s="22"/>
    </row>
    <row r="305" spans="1:6" ht="15">
      <c r="A305" s="3"/>
      <c r="B305" s="25"/>
      <c r="F305" s="48"/>
    </row>
    <row r="306" spans="1:7" ht="15">
      <c r="A306" s="3"/>
      <c r="B306" s="25"/>
      <c r="F306" s="48"/>
      <c r="G306" s="22"/>
    </row>
    <row r="307" spans="1:6" ht="15">
      <c r="A307" s="3"/>
      <c r="B307" s="25"/>
      <c r="F307" s="48"/>
    </row>
    <row r="308" spans="1:7" ht="15">
      <c r="A308" s="3"/>
      <c r="B308" s="25"/>
      <c r="F308" s="48"/>
      <c r="G308" s="22"/>
    </row>
    <row r="309" spans="1:7" ht="15">
      <c r="A309" s="3"/>
      <c r="B309" s="25"/>
      <c r="F309" s="48"/>
      <c r="G309" s="22"/>
    </row>
    <row r="310" spans="1:7" ht="15">
      <c r="A310" s="3"/>
      <c r="B310" s="25"/>
      <c r="F310" s="48"/>
      <c r="G310" s="22"/>
    </row>
    <row r="311" spans="1:7" ht="15">
      <c r="A311" s="3"/>
      <c r="B311" s="25"/>
      <c r="F311" s="48"/>
      <c r="G311" s="22"/>
    </row>
    <row r="312" spans="1:7" ht="15">
      <c r="A312" s="3"/>
      <c r="B312" s="25"/>
      <c r="F312" s="48"/>
      <c r="G312" s="22"/>
    </row>
    <row r="313" spans="1:6" ht="15">
      <c r="A313" s="3"/>
      <c r="B313" s="25"/>
      <c r="F313" s="48"/>
    </row>
    <row r="314" spans="1:6" ht="15">
      <c r="A314" s="3"/>
      <c r="B314" s="25"/>
      <c r="F314" s="48"/>
    </row>
    <row r="315" spans="1:7" ht="15">
      <c r="A315" s="3"/>
      <c r="B315" s="25"/>
      <c r="F315" s="48"/>
      <c r="G315" s="22"/>
    </row>
    <row r="316" spans="1:6" ht="15">
      <c r="A316" s="3"/>
      <c r="B316" s="25"/>
      <c r="F316" s="48"/>
    </row>
    <row r="317" spans="1:7" ht="15">
      <c r="A317" s="3"/>
      <c r="B317" s="25"/>
      <c r="F317" s="48"/>
      <c r="G317" s="22"/>
    </row>
    <row r="318" spans="1:7" ht="15">
      <c r="A318" s="3"/>
      <c r="B318" s="25"/>
      <c r="F318" s="48"/>
      <c r="G318" s="22"/>
    </row>
    <row r="319" spans="1:7" ht="15">
      <c r="A319" s="3"/>
      <c r="B319" s="25"/>
      <c r="F319" s="48"/>
      <c r="G319" s="22"/>
    </row>
    <row r="320" spans="1:7" ht="15">
      <c r="A320" s="3"/>
      <c r="B320" s="25"/>
      <c r="F320" s="48"/>
      <c r="G320" s="22"/>
    </row>
    <row r="321" spans="1:7" ht="15">
      <c r="A321" s="3"/>
      <c r="B321" s="25"/>
      <c r="F321" s="48"/>
      <c r="G321" s="22"/>
    </row>
    <row r="322" spans="1:7" ht="15">
      <c r="A322" s="3"/>
      <c r="B322" s="25"/>
      <c r="F322" s="48"/>
      <c r="G322" s="22"/>
    </row>
    <row r="323" spans="1:6" ht="15">
      <c r="A323" s="3"/>
      <c r="B323" s="25"/>
      <c r="F323" s="48"/>
    </row>
    <row r="324" spans="1:6" ht="15">
      <c r="A324" s="3"/>
      <c r="B324" s="25"/>
      <c r="F324" s="48"/>
    </row>
    <row r="325" spans="1:7" ht="15">
      <c r="A325" s="3"/>
      <c r="B325" s="25"/>
      <c r="F325" s="48"/>
      <c r="G325" s="22"/>
    </row>
    <row r="326" spans="1:7" ht="15">
      <c r="A326" s="3"/>
      <c r="B326" s="25"/>
      <c r="F326" s="48"/>
      <c r="G326" s="22"/>
    </row>
    <row r="327" spans="1:7" ht="15">
      <c r="A327" s="3"/>
      <c r="B327" s="25"/>
      <c r="F327" s="48"/>
      <c r="G327" s="22"/>
    </row>
    <row r="328" spans="1:6" ht="15">
      <c r="A328" s="3"/>
      <c r="B328" s="25"/>
      <c r="F328" s="48"/>
    </row>
    <row r="329" spans="1:6" ht="15">
      <c r="A329" s="3"/>
      <c r="B329" s="25"/>
      <c r="F329" s="48"/>
    </row>
    <row r="330" spans="1:7" ht="15">
      <c r="A330" s="3"/>
      <c r="B330" s="25"/>
      <c r="F330" s="48"/>
      <c r="G330" s="22"/>
    </row>
    <row r="331" spans="1:6" ht="15">
      <c r="A331" s="3"/>
      <c r="B331" s="25"/>
      <c r="F331" s="48"/>
    </row>
    <row r="332" spans="1:7" ht="15">
      <c r="A332" s="3"/>
      <c r="B332" s="25"/>
      <c r="F332" s="48"/>
      <c r="G332" s="22"/>
    </row>
    <row r="333" spans="1:7" ht="15">
      <c r="A333" s="3"/>
      <c r="B333" s="25"/>
      <c r="F333" s="48"/>
      <c r="G333" s="22"/>
    </row>
    <row r="334" spans="1:6" ht="15">
      <c r="A334" s="3"/>
      <c r="B334" s="25"/>
      <c r="F334" s="48"/>
    </row>
    <row r="335" spans="1:6" ht="15">
      <c r="A335" s="3"/>
      <c r="B335" s="25"/>
      <c r="F335" s="48"/>
    </row>
    <row r="336" spans="1:6" ht="15">
      <c r="A336" s="3"/>
      <c r="B336" s="25"/>
      <c r="F336" s="48"/>
    </row>
    <row r="337" spans="1:7" ht="15">
      <c r="A337" s="3"/>
      <c r="B337" s="25"/>
      <c r="F337" s="48"/>
      <c r="G337" s="22"/>
    </row>
    <row r="338" spans="1:7" ht="15">
      <c r="A338" s="3"/>
      <c r="B338" s="25"/>
      <c r="F338" s="48"/>
      <c r="G338" s="22"/>
    </row>
    <row r="339" spans="1:7" ht="15">
      <c r="A339" s="3"/>
      <c r="B339" s="25"/>
      <c r="F339" s="48"/>
      <c r="G339" s="22"/>
    </row>
    <row r="340" spans="1:6" ht="15">
      <c r="A340" s="3"/>
      <c r="B340" s="25"/>
      <c r="F340" s="48"/>
    </row>
    <row r="341" spans="1:6" ht="15">
      <c r="A341" s="3"/>
      <c r="B341" s="25"/>
      <c r="F341" s="48"/>
    </row>
    <row r="342" spans="1:6" ht="15">
      <c r="A342" s="3"/>
      <c r="B342" s="25"/>
      <c r="F342" s="48"/>
    </row>
    <row r="343" spans="1:7" ht="15">
      <c r="A343" s="3"/>
      <c r="B343" s="25"/>
      <c r="F343" s="48"/>
      <c r="G343" s="22"/>
    </row>
    <row r="344" spans="1:6" ht="15">
      <c r="A344" s="3"/>
      <c r="B344" s="25"/>
      <c r="F344" s="48"/>
    </row>
    <row r="345" spans="1:7" ht="15">
      <c r="A345" s="3"/>
      <c r="B345" s="25"/>
      <c r="F345" s="48"/>
      <c r="G345" s="22"/>
    </row>
    <row r="346" spans="1:7" ht="15">
      <c r="A346" s="3"/>
      <c r="B346" s="25"/>
      <c r="F346" s="48"/>
      <c r="G346" s="22"/>
    </row>
    <row r="347" spans="1:6" ht="15">
      <c r="A347" s="3"/>
      <c r="B347" s="25"/>
      <c r="F347" s="48"/>
    </row>
    <row r="348" spans="1:6" ht="15">
      <c r="A348" s="3"/>
      <c r="B348" s="25"/>
      <c r="F348" s="48"/>
    </row>
    <row r="349" spans="1:6" ht="15">
      <c r="A349" s="3"/>
      <c r="B349" s="25"/>
      <c r="F349" s="48"/>
    </row>
    <row r="350" spans="1:6" ht="15">
      <c r="A350" s="3"/>
      <c r="B350" s="25"/>
      <c r="F350" s="48"/>
    </row>
    <row r="351" spans="1:7" ht="15">
      <c r="A351" s="3"/>
      <c r="B351" s="25"/>
      <c r="F351" s="48"/>
      <c r="G351" s="22"/>
    </row>
    <row r="352" spans="1:7" ht="15">
      <c r="A352" s="3"/>
      <c r="B352" s="25"/>
      <c r="F352" s="48"/>
      <c r="G352" s="22"/>
    </row>
    <row r="353" spans="1:7" ht="15">
      <c r="A353" s="3"/>
      <c r="B353" s="25"/>
      <c r="F353" s="48"/>
      <c r="G353" s="22"/>
    </row>
    <row r="354" spans="1:6" ht="15">
      <c r="A354" s="3"/>
      <c r="B354" s="25"/>
      <c r="F354" s="48"/>
    </row>
    <row r="355" spans="1:6" ht="15">
      <c r="A355" s="3"/>
      <c r="B355" s="25"/>
      <c r="F355" s="48"/>
    </row>
    <row r="356" spans="1:6" ht="15">
      <c r="A356" s="3"/>
      <c r="B356" s="25"/>
      <c r="F356" s="48"/>
    </row>
    <row r="357" spans="1:6" ht="15">
      <c r="A357" s="3"/>
      <c r="B357" s="25"/>
      <c r="F357" s="48"/>
    </row>
    <row r="358" spans="1:6" ht="15">
      <c r="A358" s="3"/>
      <c r="B358" s="25"/>
      <c r="F358" s="48"/>
    </row>
    <row r="359" spans="1:6" ht="15">
      <c r="A359" s="3"/>
      <c r="B359" s="25"/>
      <c r="F359" s="48"/>
    </row>
    <row r="360" spans="1:6" ht="15">
      <c r="A360" s="3"/>
      <c r="B360" s="25"/>
      <c r="F360" s="48"/>
    </row>
    <row r="361" spans="1:6" ht="15">
      <c r="A361" s="3"/>
      <c r="B361" s="25"/>
      <c r="F361" s="48"/>
    </row>
    <row r="362" spans="1:6" ht="15">
      <c r="A362" s="3"/>
      <c r="B362" s="25"/>
      <c r="F362" s="48"/>
    </row>
    <row r="363" spans="1:6" ht="15">
      <c r="A363" s="3"/>
      <c r="B363" s="25"/>
      <c r="F363" s="12"/>
    </row>
    <row r="364" ht="15">
      <c r="F364" s="12"/>
    </row>
    <row r="365" ht="15">
      <c r="F365" s="12"/>
    </row>
    <row r="366" ht="15">
      <c r="F366" s="12"/>
    </row>
    <row r="367" ht="15">
      <c r="F367" s="12"/>
    </row>
    <row r="368" ht="15">
      <c r="F368" s="12"/>
    </row>
    <row r="369" ht="15">
      <c r="F369" s="12"/>
    </row>
    <row r="370" ht="15">
      <c r="F370" s="12"/>
    </row>
    <row r="371" ht="15">
      <c r="F371" s="12"/>
    </row>
    <row r="372" ht="15">
      <c r="F372" s="12"/>
    </row>
    <row r="373" ht="15">
      <c r="F373" s="12"/>
    </row>
    <row r="374" ht="15">
      <c r="F374" s="12"/>
    </row>
    <row r="375" ht="15">
      <c r="F375" s="12"/>
    </row>
    <row r="376" ht="15">
      <c r="F376" s="12"/>
    </row>
    <row r="377" ht="15">
      <c r="F377" s="12"/>
    </row>
    <row r="378" ht="15">
      <c r="F378" s="12"/>
    </row>
    <row r="379" ht="15">
      <c r="F379" s="12"/>
    </row>
    <row r="380" ht="15">
      <c r="F380" s="12"/>
    </row>
    <row r="381" ht="15">
      <c r="F381" s="12"/>
    </row>
    <row r="382" ht="15">
      <c r="F382" s="12"/>
    </row>
    <row r="383" ht="15">
      <c r="F383" s="12"/>
    </row>
    <row r="384" ht="15">
      <c r="F384" s="12"/>
    </row>
    <row r="385" ht="15">
      <c r="F385" s="12"/>
    </row>
    <row r="386" ht="15">
      <c r="F386" s="12"/>
    </row>
    <row r="387" ht="15">
      <c r="F387" s="12"/>
    </row>
    <row r="388" ht="15">
      <c r="F388" s="12"/>
    </row>
    <row r="389" ht="15">
      <c r="F389" s="12"/>
    </row>
    <row r="390" ht="15">
      <c r="F390" s="12"/>
    </row>
    <row r="391" ht="15">
      <c r="F391" s="12"/>
    </row>
    <row r="392" ht="15">
      <c r="F392" s="12"/>
    </row>
    <row r="393" ht="15">
      <c r="F393" s="12"/>
    </row>
    <row r="394" ht="15">
      <c r="F394" s="12"/>
    </row>
    <row r="395" ht="15">
      <c r="F395" s="12"/>
    </row>
    <row r="396" ht="15">
      <c r="F396" s="12"/>
    </row>
    <row r="397" ht="15">
      <c r="F397" s="12"/>
    </row>
    <row r="398" ht="15">
      <c r="F398" s="12"/>
    </row>
    <row r="399" ht="15">
      <c r="F399" s="12"/>
    </row>
    <row r="400" ht="15">
      <c r="F400" s="12"/>
    </row>
    <row r="401" ht="15">
      <c r="F401" s="12"/>
    </row>
    <row r="402" ht="15">
      <c r="F402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45" sqref="F45"/>
    </sheetView>
  </sheetViews>
  <sheetFormatPr defaultColWidth="9.140625" defaultRowHeight="15"/>
  <cols>
    <col min="1" max="2" width="23.00390625" style="22" customWidth="1"/>
    <col min="3" max="3" width="13.28125" style="22" customWidth="1"/>
    <col min="4" max="4" width="15.00390625" style="22" customWidth="1"/>
    <col min="5" max="5" width="8.140625" style="22" customWidth="1"/>
    <col min="6" max="6" width="15.00390625" style="14" customWidth="1"/>
    <col min="7" max="7" width="14.28125" style="5" customWidth="1"/>
    <col min="8" max="16384" width="9.140625" style="22" customWidth="1"/>
  </cols>
  <sheetData>
    <row r="1" spans="1:7" ht="15">
      <c r="A1" s="1" t="s">
        <v>5</v>
      </c>
      <c r="B1" s="1" t="s">
        <v>227</v>
      </c>
      <c r="C1" s="1" t="s">
        <v>14</v>
      </c>
      <c r="D1" s="1" t="s">
        <v>15</v>
      </c>
      <c r="E1" s="1" t="s">
        <v>0</v>
      </c>
      <c r="F1" s="13" t="s">
        <v>10</v>
      </c>
      <c r="G1" s="4"/>
    </row>
    <row r="2" spans="1:7" s="28" customFormat="1" ht="15">
      <c r="A2" s="26" t="s">
        <v>127</v>
      </c>
      <c r="B2" s="26">
        <v>13</v>
      </c>
      <c r="C2" s="27" t="s">
        <v>140</v>
      </c>
      <c r="D2" s="29" t="s">
        <v>49</v>
      </c>
      <c r="E2" s="29" t="s">
        <v>217</v>
      </c>
      <c r="F2" s="29">
        <f>VLOOKUP($B2,CLASS!$B$2:$R$362,12,FALSE)</f>
        <v>59</v>
      </c>
      <c r="G2" s="29"/>
    </row>
    <row r="3" spans="1:7" s="26" customFormat="1" ht="15">
      <c r="A3" s="26" t="s">
        <v>127</v>
      </c>
      <c r="B3" s="26">
        <v>23</v>
      </c>
      <c r="C3" s="27" t="s">
        <v>148</v>
      </c>
      <c r="D3" s="29" t="s">
        <v>54</v>
      </c>
      <c r="E3" s="29" t="s">
        <v>218</v>
      </c>
      <c r="F3" s="29">
        <f>VLOOKUP($B3,CLASS!$B$2:$R$362,12,FALSE)</f>
        <v>59</v>
      </c>
      <c r="G3" s="29"/>
    </row>
    <row r="4" spans="1:7" s="26" customFormat="1" ht="15">
      <c r="A4" s="26" t="s">
        <v>127</v>
      </c>
      <c r="B4" s="26">
        <v>187</v>
      </c>
      <c r="C4" s="27" t="s">
        <v>340</v>
      </c>
      <c r="D4" s="29" t="s">
        <v>341</v>
      </c>
      <c r="E4" s="29" t="s">
        <v>217</v>
      </c>
      <c r="F4" s="29">
        <f>VLOOKUP($B4,CLASS!$B$2:$R$362,12,FALSE)</f>
        <v>59</v>
      </c>
      <c r="G4" s="29"/>
    </row>
    <row r="5" spans="1:7" s="26" customFormat="1" ht="15">
      <c r="A5" s="26" t="s">
        <v>127</v>
      </c>
      <c r="B5" s="26">
        <v>36</v>
      </c>
      <c r="C5" s="27" t="s">
        <v>159</v>
      </c>
      <c r="D5" s="29" t="s">
        <v>35</v>
      </c>
      <c r="E5" s="29" t="s">
        <v>218</v>
      </c>
      <c r="F5" s="29">
        <f>VLOOKUP($B5,CLASS!$B$2:$R$362,12,FALSE)</f>
        <v>58</v>
      </c>
      <c r="G5" s="29"/>
    </row>
    <row r="6" spans="1:7" s="29" customFormat="1" ht="15">
      <c r="A6" s="26" t="s">
        <v>127</v>
      </c>
      <c r="B6" s="26">
        <v>47</v>
      </c>
      <c r="C6" s="27" t="s">
        <v>168</v>
      </c>
      <c r="D6" s="29" t="s">
        <v>73</v>
      </c>
      <c r="E6" s="29" t="s">
        <v>218</v>
      </c>
      <c r="F6" s="29">
        <f>VLOOKUP($B6,CLASS!$B$2:$R$362,12,FALSE)</f>
        <v>58</v>
      </c>
      <c r="G6" s="30"/>
    </row>
    <row r="7" spans="1:7" s="29" customFormat="1" ht="15">
      <c r="A7" s="26" t="s">
        <v>127</v>
      </c>
      <c r="B7" s="26">
        <v>138</v>
      </c>
      <c r="C7" s="27" t="s">
        <v>258</v>
      </c>
      <c r="D7" s="29" t="s">
        <v>255</v>
      </c>
      <c r="E7" s="29" t="s">
        <v>217</v>
      </c>
      <c r="F7" s="29">
        <f>VLOOKUP($B7,CLASS!$B$2:$R$362,12,FALSE)</f>
        <v>57</v>
      </c>
      <c r="G7" s="30"/>
    </row>
    <row r="8" spans="1:6" s="29" customFormat="1" ht="15">
      <c r="A8" s="26" t="s">
        <v>127</v>
      </c>
      <c r="B8" s="26">
        <v>94</v>
      </c>
      <c r="C8" s="27" t="s">
        <v>197</v>
      </c>
      <c r="D8" s="29" t="s">
        <v>27</v>
      </c>
      <c r="E8" s="29" t="s">
        <v>219</v>
      </c>
      <c r="F8" s="29">
        <f>VLOOKUP($B8,CLASS!$B$2:$R$362,12,FALSE)</f>
        <v>53</v>
      </c>
    </row>
    <row r="9" spans="1:6" s="29" customFormat="1" ht="15">
      <c r="A9" s="26" t="s">
        <v>127</v>
      </c>
      <c r="B9" s="26">
        <v>4</v>
      </c>
      <c r="C9" s="27" t="s">
        <v>132</v>
      </c>
      <c r="D9" s="29" t="s">
        <v>42</v>
      </c>
      <c r="E9" s="29" t="s">
        <v>217</v>
      </c>
      <c r="F9" s="29">
        <f>VLOOKUP($B9,CLASS!$B$2:$R$362,12,FALSE)</f>
        <v>52</v>
      </c>
    </row>
    <row r="10" spans="1:7" s="29" customFormat="1" ht="15.75" thickBot="1">
      <c r="A10" s="26" t="s">
        <v>127</v>
      </c>
      <c r="B10" s="26">
        <v>25</v>
      </c>
      <c r="C10" s="27" t="s">
        <v>131</v>
      </c>
      <c r="D10" s="29" t="s">
        <v>31</v>
      </c>
      <c r="E10" s="29" t="s">
        <v>218</v>
      </c>
      <c r="F10" s="29">
        <f>VLOOKUP($B10,CLASS!$B$2:$R$362,12,FALSE)</f>
        <v>52</v>
      </c>
      <c r="G10" s="62"/>
    </row>
    <row r="11" spans="1:7" s="29" customFormat="1" ht="15.75" thickBot="1">
      <c r="A11" s="26" t="s">
        <v>127</v>
      </c>
      <c r="B11" s="26">
        <v>40</v>
      </c>
      <c r="C11" s="29" t="s">
        <v>163</v>
      </c>
      <c r="D11" s="29" t="s">
        <v>67</v>
      </c>
      <c r="E11" s="29" t="s">
        <v>218</v>
      </c>
      <c r="F11" s="29">
        <f>VLOOKUP($B11,CLASS!$B$2:$R$362,12,FALSE)</f>
        <v>52</v>
      </c>
      <c r="G11" s="31">
        <v>559</v>
      </c>
    </row>
    <row r="12" spans="1:7" ht="15">
      <c r="A12" s="25" t="s">
        <v>127</v>
      </c>
      <c r="B12" s="25">
        <v>132</v>
      </c>
      <c r="C12" s="55" t="s">
        <v>239</v>
      </c>
      <c r="D12" s="22" t="s">
        <v>255</v>
      </c>
      <c r="E12" s="22" t="s">
        <v>218</v>
      </c>
      <c r="F12" s="48">
        <f>VLOOKUP($B12,CLASS!$B$2:$R$362,12,FALSE)</f>
        <v>52</v>
      </c>
      <c r="G12" s="48"/>
    </row>
    <row r="13" spans="1:7" ht="15">
      <c r="A13" s="25" t="s">
        <v>127</v>
      </c>
      <c r="B13" s="25">
        <v>134</v>
      </c>
      <c r="C13" s="24" t="s">
        <v>242</v>
      </c>
      <c r="D13" s="22" t="s">
        <v>243</v>
      </c>
      <c r="E13" s="22" t="s">
        <v>218</v>
      </c>
      <c r="F13" s="48">
        <f>VLOOKUP($B13,CLASS!$B$2:$R$362,12,FALSE)</f>
        <v>52</v>
      </c>
      <c r="G13" s="22"/>
    </row>
    <row r="14" spans="1:7" ht="15">
      <c r="A14" s="25" t="s">
        <v>127</v>
      </c>
      <c r="B14" s="25">
        <v>185</v>
      </c>
      <c r="C14" s="24" t="s">
        <v>336</v>
      </c>
      <c r="D14" s="22" t="s">
        <v>337</v>
      </c>
      <c r="E14" s="22" t="s">
        <v>217</v>
      </c>
      <c r="F14" s="48">
        <f>VLOOKUP($B14,CLASS!$B$2:$R$362,12,FALSE)</f>
        <v>52</v>
      </c>
      <c r="G14" s="51"/>
    </row>
    <row r="15" spans="1:7" ht="15">
      <c r="A15" s="25" t="s">
        <v>127</v>
      </c>
      <c r="B15" s="25">
        <v>100</v>
      </c>
      <c r="C15" s="55" t="s">
        <v>195</v>
      </c>
      <c r="D15" s="22" t="s">
        <v>109</v>
      </c>
      <c r="E15" s="22" t="s">
        <v>219</v>
      </c>
      <c r="F15" s="48">
        <f>VLOOKUP($B15,CLASS!$B$2:$R$362,12,FALSE)</f>
        <v>51</v>
      </c>
      <c r="G15" s="51"/>
    </row>
    <row r="16" spans="1:7" ht="15">
      <c r="A16" s="25" t="s">
        <v>127</v>
      </c>
      <c r="B16" s="25">
        <v>130</v>
      </c>
      <c r="C16" s="24" t="s">
        <v>235</v>
      </c>
      <c r="D16" s="22" t="s">
        <v>236</v>
      </c>
      <c r="E16" s="22" t="s">
        <v>217</v>
      </c>
      <c r="F16" s="48">
        <f>VLOOKUP($B16,CLASS!$B$2:$R$362,12,FALSE)</f>
        <v>51</v>
      </c>
      <c r="G16" s="48"/>
    </row>
    <row r="17" spans="1:7" ht="15">
      <c r="A17" s="25" t="s">
        <v>127</v>
      </c>
      <c r="B17" s="25">
        <v>60</v>
      </c>
      <c r="C17" s="50" t="s">
        <v>178</v>
      </c>
      <c r="D17" s="22" t="s">
        <v>246</v>
      </c>
      <c r="E17" s="22" t="s">
        <v>218</v>
      </c>
      <c r="F17" s="48">
        <f>VLOOKUP($B17,CLASS!$B$2:$R$362,12,FALSE)</f>
        <v>50</v>
      </c>
      <c r="G17" s="51"/>
    </row>
    <row r="18" spans="1:7" ht="15">
      <c r="A18" s="25" t="s">
        <v>127</v>
      </c>
      <c r="B18" s="25">
        <v>139</v>
      </c>
      <c r="C18" s="55" t="s">
        <v>259</v>
      </c>
      <c r="D18" s="22" t="s">
        <v>36</v>
      </c>
      <c r="E18" s="22" t="s">
        <v>218</v>
      </c>
      <c r="F18" s="48">
        <f>VLOOKUP($B18,CLASS!$B$2:$R$362,12,FALSE)</f>
        <v>50</v>
      </c>
      <c r="G18" s="48"/>
    </row>
    <row r="19" spans="1:7" ht="15">
      <c r="A19" s="25" t="s">
        <v>127</v>
      </c>
      <c r="B19" s="25">
        <v>131</v>
      </c>
      <c r="C19" s="55" t="s">
        <v>237</v>
      </c>
      <c r="D19" s="22" t="s">
        <v>238</v>
      </c>
      <c r="E19" s="22" t="s">
        <v>219</v>
      </c>
      <c r="F19" s="48">
        <f>VLOOKUP($B19,CLASS!$B$2:$R$362,12,FALSE)</f>
        <v>49</v>
      </c>
      <c r="G19" s="22"/>
    </row>
    <row r="20" spans="1:7" ht="15">
      <c r="A20" s="25" t="s">
        <v>127</v>
      </c>
      <c r="B20" s="25">
        <v>136</v>
      </c>
      <c r="C20" s="55" t="s">
        <v>247</v>
      </c>
      <c r="D20" s="22" t="s">
        <v>248</v>
      </c>
      <c r="E20" s="22" t="s">
        <v>218</v>
      </c>
      <c r="F20" s="48">
        <f>VLOOKUP($B20,CLASS!$B$2:$R$362,12,FALSE)</f>
        <v>48</v>
      </c>
      <c r="G20" s="48"/>
    </row>
    <row r="21" spans="1:7" ht="15">
      <c r="A21" s="25" t="s">
        <v>127</v>
      </c>
      <c r="B21" s="25">
        <v>102</v>
      </c>
      <c r="C21" s="55" t="s">
        <v>200</v>
      </c>
      <c r="D21" s="22" t="s">
        <v>27</v>
      </c>
      <c r="E21" s="22" t="s">
        <v>219</v>
      </c>
      <c r="F21" s="48">
        <f>VLOOKUP($B21,CLASS!$B$2:$R$362,12,FALSE)</f>
        <v>47</v>
      </c>
      <c r="G21" s="48"/>
    </row>
    <row r="22" spans="1:7" ht="15">
      <c r="A22" s="25" t="s">
        <v>127</v>
      </c>
      <c r="B22" s="25">
        <v>173</v>
      </c>
      <c r="C22" s="55" t="s">
        <v>262</v>
      </c>
      <c r="D22" s="22" t="s">
        <v>238</v>
      </c>
      <c r="E22" s="22" t="s">
        <v>218</v>
      </c>
      <c r="F22" s="48">
        <f>VLOOKUP($B22,CLASS!$B$2:$R$362,12,FALSE)</f>
        <v>47</v>
      </c>
      <c r="G22" s="22"/>
    </row>
    <row r="23" spans="1:7" ht="15">
      <c r="A23" s="25" t="s">
        <v>127</v>
      </c>
      <c r="B23" s="25">
        <v>81</v>
      </c>
      <c r="C23" s="50" t="s">
        <v>137</v>
      </c>
      <c r="D23" s="22" t="s">
        <v>96</v>
      </c>
      <c r="E23" s="22" t="s">
        <v>219</v>
      </c>
      <c r="F23" s="48">
        <f>VLOOKUP($B23,CLASS!$B$2:$R$362,12,FALSE)</f>
        <v>46</v>
      </c>
      <c r="G23" s="51"/>
    </row>
    <row r="24" spans="1:7" ht="15">
      <c r="A24" s="25" t="s">
        <v>127</v>
      </c>
      <c r="B24" s="25">
        <v>188</v>
      </c>
      <c r="C24" s="55" t="s">
        <v>281</v>
      </c>
      <c r="D24" s="22" t="s">
        <v>343</v>
      </c>
      <c r="E24" s="22" t="s">
        <v>218</v>
      </c>
      <c r="F24" s="48">
        <f>VLOOKUP($B24,CLASS!$B$2:$R$362,12,FALSE)</f>
        <v>46</v>
      </c>
      <c r="G24" s="51"/>
    </row>
    <row r="25" spans="1:7" ht="15">
      <c r="A25" s="25" t="s">
        <v>127</v>
      </c>
      <c r="B25" s="25">
        <v>189</v>
      </c>
      <c r="C25" s="55" t="s">
        <v>344</v>
      </c>
      <c r="D25" s="22" t="s">
        <v>345</v>
      </c>
      <c r="E25" s="22" t="s">
        <v>218</v>
      </c>
      <c r="F25" s="48">
        <f>VLOOKUP($B25,CLASS!$B$2:$R$362,12,FALSE)</f>
        <v>43</v>
      </c>
      <c r="G25" s="48"/>
    </row>
    <row r="26" spans="1:7" ht="15">
      <c r="A26" s="25" t="s">
        <v>127</v>
      </c>
      <c r="B26" s="25">
        <v>186</v>
      </c>
      <c r="C26" s="24" t="s">
        <v>338</v>
      </c>
      <c r="D26" s="22" t="s">
        <v>339</v>
      </c>
      <c r="E26" s="22" t="s">
        <v>219</v>
      </c>
      <c r="F26" s="48">
        <f>VLOOKUP($B26,CLASS!$B$2:$R$362,12,FALSE)</f>
        <v>30</v>
      </c>
      <c r="G26" s="48"/>
    </row>
    <row r="27" spans="1:7" ht="15">
      <c r="A27" s="25" t="s">
        <v>127</v>
      </c>
      <c r="B27" s="25">
        <v>3</v>
      </c>
      <c r="C27" s="24" t="s">
        <v>131</v>
      </c>
      <c r="D27" s="22" t="s">
        <v>41</v>
      </c>
      <c r="E27" s="22" t="s">
        <v>217</v>
      </c>
      <c r="F27" s="48">
        <f>VLOOKUP($B27,CLASS!$B$2:$R$362,12,FALSE)</f>
        <v>0</v>
      </c>
      <c r="G27" s="22"/>
    </row>
    <row r="28" spans="1:7" ht="15">
      <c r="A28" s="25" t="s">
        <v>127</v>
      </c>
      <c r="B28" s="25">
        <v>11</v>
      </c>
      <c r="C28" s="50" t="s">
        <v>138</v>
      </c>
      <c r="D28" s="22" t="s">
        <v>39</v>
      </c>
      <c r="E28" s="22" t="s">
        <v>217</v>
      </c>
      <c r="F28" s="48">
        <f>VLOOKUP($B28,CLASS!$B$2:$R$362,12,FALSE)</f>
        <v>0</v>
      </c>
      <c r="G28" s="22"/>
    </row>
    <row r="29" spans="1:7" ht="15">
      <c r="A29" s="25" t="s">
        <v>127</v>
      </c>
      <c r="B29" s="25">
        <v>14</v>
      </c>
      <c r="C29" s="55" t="s">
        <v>141</v>
      </c>
      <c r="D29" s="22" t="s">
        <v>50</v>
      </c>
      <c r="E29" s="22" t="s">
        <v>217</v>
      </c>
      <c r="F29" s="48">
        <f>VLOOKUP($B29,CLASS!$B$2:$R$362,12,FALSE)</f>
        <v>0</v>
      </c>
      <c r="G29" s="22"/>
    </row>
    <row r="30" spans="1:7" ht="15">
      <c r="A30" s="25" t="s">
        <v>127</v>
      </c>
      <c r="B30" s="25">
        <v>15</v>
      </c>
      <c r="C30" s="55" t="s">
        <v>142</v>
      </c>
      <c r="D30" s="22" t="s">
        <v>51</v>
      </c>
      <c r="E30" s="22" t="s">
        <v>217</v>
      </c>
      <c r="F30" s="48">
        <f>VLOOKUP($B30,CLASS!$B$2:$R$362,12,FALSE)</f>
        <v>0</v>
      </c>
      <c r="G30" s="48"/>
    </row>
    <row r="31" spans="1:7" ht="15">
      <c r="A31" s="25" t="s">
        <v>127</v>
      </c>
      <c r="B31" s="25">
        <v>21</v>
      </c>
      <c r="C31" s="50" t="s">
        <v>147</v>
      </c>
      <c r="D31" s="22" t="s">
        <v>24</v>
      </c>
      <c r="E31" s="22" t="s">
        <v>218</v>
      </c>
      <c r="F31" s="48">
        <f>VLOOKUP($B31,CLASS!$B$2:$R$362,12,FALSE)</f>
        <v>0</v>
      </c>
      <c r="G31" s="22"/>
    </row>
    <row r="32" spans="1:7" ht="15">
      <c r="A32" s="25" t="s">
        <v>127</v>
      </c>
      <c r="B32" s="25">
        <v>27</v>
      </c>
      <c r="C32" s="55" t="s">
        <v>151</v>
      </c>
      <c r="D32" s="22" t="s">
        <v>57</v>
      </c>
      <c r="E32" s="22" t="s">
        <v>218</v>
      </c>
      <c r="F32" s="48">
        <f>VLOOKUP($B32,CLASS!$B$2:$R$362,12,FALSE)</f>
        <v>0</v>
      </c>
      <c r="G32" s="22"/>
    </row>
    <row r="33" spans="1:7" ht="15">
      <c r="A33" s="25" t="s">
        <v>127</v>
      </c>
      <c r="B33" s="25">
        <v>37</v>
      </c>
      <c r="C33" s="24" t="s">
        <v>160</v>
      </c>
      <c r="D33" s="22" t="s">
        <v>64</v>
      </c>
      <c r="E33" s="22" t="s">
        <v>218</v>
      </c>
      <c r="F33" s="48">
        <f>VLOOKUP($B33,CLASS!$B$2:$R$362,12,FALSE)</f>
        <v>0</v>
      </c>
      <c r="G33" s="22"/>
    </row>
    <row r="34" spans="1:7" ht="15">
      <c r="A34" s="25" t="s">
        <v>127</v>
      </c>
      <c r="B34" s="25">
        <v>62</v>
      </c>
      <c r="C34" s="24" t="s">
        <v>149</v>
      </c>
      <c r="D34" s="22" t="s">
        <v>85</v>
      </c>
      <c r="E34" s="22" t="s">
        <v>218</v>
      </c>
      <c r="F34" s="48">
        <f>VLOOKUP($B34,CLASS!$B$2:$R$362,12,FALSE)</f>
        <v>0</v>
      </c>
      <c r="G34" s="22"/>
    </row>
    <row r="35" spans="1:7" ht="15">
      <c r="A35" s="25" t="s">
        <v>127</v>
      </c>
      <c r="B35" s="25">
        <v>79</v>
      </c>
      <c r="C35" s="24" t="s">
        <v>192</v>
      </c>
      <c r="D35" s="22" t="s">
        <v>41</v>
      </c>
      <c r="E35" s="22" t="s">
        <v>219</v>
      </c>
      <c r="F35" s="48">
        <f>VLOOKUP($B35,CLASS!$B$2:$R$362,12,FALSE)</f>
        <v>0</v>
      </c>
      <c r="G35" s="22"/>
    </row>
    <row r="36" spans="1:7" ht="15">
      <c r="A36" s="25" t="s">
        <v>127</v>
      </c>
      <c r="B36" s="25">
        <v>82</v>
      </c>
      <c r="C36" s="50" t="s">
        <v>131</v>
      </c>
      <c r="D36" s="22" t="s">
        <v>36</v>
      </c>
      <c r="E36" s="22" t="s">
        <v>219</v>
      </c>
      <c r="F36" s="48">
        <f>VLOOKUP($B36,CLASS!$B$2:$R$362,12,FALSE)</f>
        <v>0</v>
      </c>
      <c r="G36" s="51"/>
    </row>
    <row r="37" spans="1:7" ht="15">
      <c r="A37" s="25" t="s">
        <v>127</v>
      </c>
      <c r="B37" s="25">
        <v>89</v>
      </c>
      <c r="C37" s="55" t="s">
        <v>133</v>
      </c>
      <c r="D37" s="22" t="s">
        <v>102</v>
      </c>
      <c r="E37" s="22" t="s">
        <v>219</v>
      </c>
      <c r="F37" s="48">
        <f>VLOOKUP($B37,CLASS!$B$2:$R$362,12,FALSE)</f>
        <v>0</v>
      </c>
      <c r="G37" s="48"/>
    </row>
    <row r="38" spans="1:7" ht="15">
      <c r="A38" s="25" t="s">
        <v>127</v>
      </c>
      <c r="B38" s="25">
        <v>93</v>
      </c>
      <c r="C38" s="24" t="s">
        <v>183</v>
      </c>
      <c r="D38" s="22" t="s">
        <v>20</v>
      </c>
      <c r="E38" s="22" t="s">
        <v>219</v>
      </c>
      <c r="F38" s="48">
        <f>VLOOKUP($B38,CLASS!$B$2:$R$362,12,FALSE)</f>
        <v>0</v>
      </c>
      <c r="G38" s="48"/>
    </row>
    <row r="39" spans="1:7" ht="15">
      <c r="A39" s="25" t="s">
        <v>127</v>
      </c>
      <c r="B39" s="25">
        <v>99</v>
      </c>
      <c r="C39" s="50" t="s">
        <v>198</v>
      </c>
      <c r="D39" s="22" t="s">
        <v>108</v>
      </c>
      <c r="E39" s="22" t="s">
        <v>219</v>
      </c>
      <c r="F39" s="48">
        <f>VLOOKUP($B39,CLASS!$B$2:$R$362,12,FALSE)</f>
        <v>0</v>
      </c>
      <c r="G39" s="48"/>
    </row>
    <row r="40" spans="1:7" ht="15">
      <c r="A40" s="25" t="s">
        <v>127</v>
      </c>
      <c r="B40" s="25">
        <v>113</v>
      </c>
      <c r="C40" s="55" t="s">
        <v>206</v>
      </c>
      <c r="D40" s="22" t="s">
        <v>116</v>
      </c>
      <c r="E40" s="22" t="s">
        <v>219</v>
      </c>
      <c r="F40" s="48">
        <f>VLOOKUP($B40,CLASS!$B$2:$R$362,12,FALSE)</f>
        <v>0</v>
      </c>
      <c r="G40" s="48"/>
    </row>
    <row r="41" spans="1:6" s="48" customFormat="1" ht="15">
      <c r="A41" s="56" t="s">
        <v>127</v>
      </c>
      <c r="B41" s="56">
        <v>115</v>
      </c>
      <c r="C41" s="55" t="s">
        <v>208</v>
      </c>
      <c r="D41" s="48" t="s">
        <v>118</v>
      </c>
      <c r="E41" s="48" t="s">
        <v>219</v>
      </c>
      <c r="F41" s="48">
        <f>VLOOKUP($B41,CLASS!$B$2:$R$362,12,FALSE)</f>
        <v>0</v>
      </c>
    </row>
    <row r="42" spans="1:7" ht="15">
      <c r="A42" s="25" t="s">
        <v>127</v>
      </c>
      <c r="B42" s="25">
        <v>129</v>
      </c>
      <c r="C42" s="55" t="s">
        <v>232</v>
      </c>
      <c r="D42" s="22" t="s">
        <v>233</v>
      </c>
      <c r="E42" s="22" t="s">
        <v>234</v>
      </c>
      <c r="F42" s="48">
        <f>VLOOKUP($B42,CLASS!$B$2:$R$362,12,FALSE)</f>
        <v>0</v>
      </c>
      <c r="G42" s="51"/>
    </row>
    <row r="43" spans="1:7" ht="15">
      <c r="A43" s="25" t="s">
        <v>127</v>
      </c>
      <c r="B43" s="25">
        <v>133</v>
      </c>
      <c r="C43" s="55" t="s">
        <v>240</v>
      </c>
      <c r="D43" s="22" t="s">
        <v>241</v>
      </c>
      <c r="E43" s="22" t="s">
        <v>218</v>
      </c>
      <c r="F43" s="48">
        <f>VLOOKUP($B43,CLASS!$B$2:$R$362,12,FALSE)</f>
        <v>0</v>
      </c>
      <c r="G43" s="48"/>
    </row>
    <row r="44" spans="1:7" ht="15">
      <c r="A44" s="25" t="s">
        <v>127</v>
      </c>
      <c r="B44" s="25">
        <v>135</v>
      </c>
      <c r="C44" s="55" t="s">
        <v>244</v>
      </c>
      <c r="D44" s="22" t="s">
        <v>245</v>
      </c>
      <c r="E44" s="22" t="s">
        <v>234</v>
      </c>
      <c r="F44" s="48">
        <f>VLOOKUP($B44,CLASS!$B$2:$R$362,12,FALSE)</f>
        <v>0</v>
      </c>
      <c r="G44" s="22"/>
    </row>
    <row r="45" spans="1:7" ht="15">
      <c r="A45" s="25" t="s">
        <v>127</v>
      </c>
      <c r="B45" s="25">
        <v>140</v>
      </c>
      <c r="C45" s="24" t="s">
        <v>260</v>
      </c>
      <c r="D45" s="22" t="s">
        <v>261</v>
      </c>
      <c r="E45" s="22" t="s">
        <v>218</v>
      </c>
      <c r="F45" s="48">
        <f>VLOOKUP($B45,CLASS!$B$2:$R$362,12,FALSE)</f>
        <v>0</v>
      </c>
      <c r="G45" s="22"/>
    </row>
    <row r="46" spans="1:7" ht="15">
      <c r="A46" s="25" t="s">
        <v>127</v>
      </c>
      <c r="B46" s="25">
        <v>184</v>
      </c>
      <c r="C46" s="24" t="s">
        <v>334</v>
      </c>
      <c r="D46" s="22" t="s">
        <v>335</v>
      </c>
      <c r="E46" s="22" t="s">
        <v>218</v>
      </c>
      <c r="F46" s="48">
        <f>VLOOKUP($B46,CLASS!$B$2:$R$362,12,FALSE)</f>
        <v>0</v>
      </c>
      <c r="G46" s="22"/>
    </row>
    <row r="47" spans="1:7" s="34" customFormat="1" ht="15">
      <c r="A47" s="42" t="s">
        <v>126</v>
      </c>
      <c r="B47" s="42">
        <v>39</v>
      </c>
      <c r="C47" s="43" t="s">
        <v>162</v>
      </c>
      <c r="D47" s="34" t="s">
        <v>66</v>
      </c>
      <c r="E47" s="34" t="s">
        <v>218</v>
      </c>
      <c r="F47" s="34">
        <f>VLOOKUP($B47,CLASS!$B$2:$R$362,12,FALSE)</f>
        <v>60</v>
      </c>
      <c r="G47" s="45"/>
    </row>
    <row r="48" spans="1:6" s="34" customFormat="1" ht="15">
      <c r="A48" s="42" t="s">
        <v>126</v>
      </c>
      <c r="B48" s="42">
        <v>29</v>
      </c>
      <c r="C48" s="34" t="s">
        <v>152</v>
      </c>
      <c r="D48" s="34" t="s">
        <v>58</v>
      </c>
      <c r="E48" s="34" t="s">
        <v>218</v>
      </c>
      <c r="F48" s="34">
        <f>VLOOKUP($B48,CLASS!$B$2:$R$362,12,FALSE)</f>
        <v>58</v>
      </c>
    </row>
    <row r="49" spans="1:6" s="34" customFormat="1" ht="15">
      <c r="A49" s="42" t="s">
        <v>126</v>
      </c>
      <c r="B49" s="42">
        <v>65</v>
      </c>
      <c r="C49" s="43" t="s">
        <v>150</v>
      </c>
      <c r="D49" s="34" t="s">
        <v>88</v>
      </c>
      <c r="E49" s="34" t="s">
        <v>218</v>
      </c>
      <c r="F49" s="34">
        <f>VLOOKUP($B49,CLASS!$B$2:$R$362,12,FALSE)</f>
        <v>58</v>
      </c>
    </row>
    <row r="50" spans="1:6" s="34" customFormat="1" ht="15">
      <c r="A50" s="42" t="s">
        <v>126</v>
      </c>
      <c r="B50" s="42">
        <v>48</v>
      </c>
      <c r="C50" s="43" t="s">
        <v>150</v>
      </c>
      <c r="D50" s="34" t="s">
        <v>74</v>
      </c>
      <c r="E50" s="34" t="s">
        <v>218</v>
      </c>
      <c r="F50" s="34">
        <f>VLOOKUP($B50,CLASS!$B$2:$R$362,12,FALSE)</f>
        <v>56</v>
      </c>
    </row>
    <row r="51" spans="1:6" s="34" customFormat="1" ht="15">
      <c r="A51" s="42" t="s">
        <v>126</v>
      </c>
      <c r="B51" s="42">
        <v>70</v>
      </c>
      <c r="C51" s="43" t="s">
        <v>185</v>
      </c>
      <c r="D51" s="34" t="s">
        <v>90</v>
      </c>
      <c r="E51" s="34" t="s">
        <v>218</v>
      </c>
      <c r="F51" s="34">
        <f>VLOOKUP($B51,CLASS!$B$2:$R$362,12,FALSE)</f>
        <v>55</v>
      </c>
    </row>
    <row r="52" spans="1:6" s="34" customFormat="1" ht="15">
      <c r="A52" s="42" t="s">
        <v>126</v>
      </c>
      <c r="B52" s="42">
        <v>141</v>
      </c>
      <c r="C52" s="43" t="s">
        <v>262</v>
      </c>
      <c r="D52" s="34" t="s">
        <v>263</v>
      </c>
      <c r="E52" s="34" t="s">
        <v>217</v>
      </c>
      <c r="F52" s="34">
        <f>VLOOKUP($B52,CLASS!$B$2:$R$362,12,FALSE)</f>
        <v>55</v>
      </c>
    </row>
    <row r="53" spans="1:6" s="34" customFormat="1" ht="15">
      <c r="A53" s="42" t="s">
        <v>126</v>
      </c>
      <c r="B53" s="42">
        <v>43</v>
      </c>
      <c r="C53" s="43" t="s">
        <v>165</v>
      </c>
      <c r="D53" s="34" t="s">
        <v>70</v>
      </c>
      <c r="E53" s="34" t="s">
        <v>218</v>
      </c>
      <c r="F53" s="34">
        <f>VLOOKUP($B53,CLASS!$B$2:$R$362,12,FALSE)</f>
        <v>52</v>
      </c>
    </row>
    <row r="54" spans="1:7" s="34" customFormat="1" ht="15">
      <c r="A54" s="42" t="s">
        <v>126</v>
      </c>
      <c r="B54" s="42">
        <v>53</v>
      </c>
      <c r="C54" s="43" t="s">
        <v>152</v>
      </c>
      <c r="D54" s="34" t="s">
        <v>79</v>
      </c>
      <c r="E54" s="34" t="s">
        <v>218</v>
      </c>
      <c r="F54" s="34">
        <f>VLOOKUP($B54,CLASS!$B$2:$R$362,12,FALSE)</f>
        <v>49</v>
      </c>
      <c r="G54" s="45"/>
    </row>
    <row r="55" spans="1:7" s="34" customFormat="1" ht="15.75" thickBot="1">
      <c r="A55" s="42" t="s">
        <v>126</v>
      </c>
      <c r="B55" s="42">
        <v>83</v>
      </c>
      <c r="C55" s="43" t="s">
        <v>216</v>
      </c>
      <c r="D55" s="34" t="s">
        <v>97</v>
      </c>
      <c r="E55" s="34" t="s">
        <v>219</v>
      </c>
      <c r="F55" s="34">
        <f>VLOOKUP($B55,CLASS!$B$2:$R$362,12,FALSE)</f>
        <v>46</v>
      </c>
      <c r="G55" s="45"/>
    </row>
    <row r="56" spans="1:7" s="34" customFormat="1" ht="15">
      <c r="A56" s="42" t="s">
        <v>126</v>
      </c>
      <c r="B56" s="42">
        <v>110</v>
      </c>
      <c r="C56" s="43" t="s">
        <v>193</v>
      </c>
      <c r="D56" s="34" t="s">
        <v>79</v>
      </c>
      <c r="E56" s="34" t="s">
        <v>219</v>
      </c>
      <c r="F56" s="34">
        <f>VLOOKUP($B56,CLASS!$B$2:$R$362,12,FALSE)</f>
        <v>44</v>
      </c>
      <c r="G56" s="66">
        <v>533</v>
      </c>
    </row>
    <row r="57" spans="1:7" s="50" customFormat="1" ht="15">
      <c r="A57" s="56" t="s">
        <v>126</v>
      </c>
      <c r="B57" s="56">
        <v>143</v>
      </c>
      <c r="C57" s="55" t="s">
        <v>266</v>
      </c>
      <c r="D57" s="50" t="s">
        <v>93</v>
      </c>
      <c r="E57" s="50" t="s">
        <v>219</v>
      </c>
      <c r="F57" s="50">
        <f>VLOOKUP($B57,CLASS!$B$2:$R$362,12,FALSE)</f>
        <v>43</v>
      </c>
      <c r="G57" s="55"/>
    </row>
    <row r="58" spans="1:7" ht="15">
      <c r="A58" s="25" t="s">
        <v>126</v>
      </c>
      <c r="B58" s="25">
        <v>175</v>
      </c>
      <c r="C58" s="55" t="s">
        <v>318</v>
      </c>
      <c r="D58" s="22" t="s">
        <v>319</v>
      </c>
      <c r="E58" s="22" t="s">
        <v>219</v>
      </c>
      <c r="F58" s="48">
        <f>VLOOKUP($B58,CLASS!$B$2:$R$362,12,FALSE)</f>
        <v>41</v>
      </c>
      <c r="G58" s="51"/>
    </row>
    <row r="59" spans="1:7" ht="15">
      <c r="A59" s="25" t="s">
        <v>126</v>
      </c>
      <c r="B59" s="25">
        <v>142</v>
      </c>
      <c r="C59" s="24" t="s">
        <v>264</v>
      </c>
      <c r="D59" s="22" t="s">
        <v>265</v>
      </c>
      <c r="E59" s="22" t="s">
        <v>219</v>
      </c>
      <c r="F59" s="48">
        <f>VLOOKUP($B59,CLASS!$B$2:$R$362,12,FALSE)</f>
        <v>40</v>
      </c>
      <c r="G59" s="48"/>
    </row>
    <row r="60" spans="1:7" ht="15">
      <c r="A60" s="25" t="s">
        <v>126</v>
      </c>
      <c r="B60" s="25">
        <v>114</v>
      </c>
      <c r="C60" s="50" t="s">
        <v>207</v>
      </c>
      <c r="D60" s="22" t="s">
        <v>117</v>
      </c>
      <c r="E60" s="22" t="s">
        <v>219</v>
      </c>
      <c r="F60" s="48">
        <f>VLOOKUP($B60,CLASS!$B$2:$R$362,12,FALSE)</f>
        <v>35</v>
      </c>
      <c r="G60" s="48"/>
    </row>
    <row r="61" spans="1:7" ht="15">
      <c r="A61" s="25" t="s">
        <v>126</v>
      </c>
      <c r="B61" s="25">
        <v>1</v>
      </c>
      <c r="C61" s="55" t="s">
        <v>129</v>
      </c>
      <c r="D61" s="22" t="s">
        <v>34</v>
      </c>
      <c r="E61" s="22" t="s">
        <v>217</v>
      </c>
      <c r="F61" s="48">
        <f>VLOOKUP($B61,CLASS!$B$2:$R$362,12,FALSE)</f>
        <v>0</v>
      </c>
      <c r="G61" s="48"/>
    </row>
    <row r="62" spans="1:7" ht="15">
      <c r="A62" s="25" t="s">
        <v>126</v>
      </c>
      <c r="B62" s="25">
        <v>2</v>
      </c>
      <c r="C62" s="50" t="s">
        <v>130</v>
      </c>
      <c r="D62" s="22" t="s">
        <v>40</v>
      </c>
      <c r="E62" s="22" t="s">
        <v>217</v>
      </c>
      <c r="F62" s="48">
        <f>VLOOKUP($B62,CLASS!$B$2:$R$362,12,FALSE)</f>
        <v>0</v>
      </c>
      <c r="G62" s="48"/>
    </row>
    <row r="63" spans="1:7" ht="15">
      <c r="A63" s="25" t="s">
        <v>126</v>
      </c>
      <c r="B63" s="25">
        <v>7</v>
      </c>
      <c r="C63" s="55" t="s">
        <v>134</v>
      </c>
      <c r="D63" s="22" t="s">
        <v>44</v>
      </c>
      <c r="E63" s="22" t="s">
        <v>217</v>
      </c>
      <c r="F63" s="48">
        <f>VLOOKUP($B63,CLASS!$B$2:$R$362,12,FALSE)</f>
        <v>0</v>
      </c>
      <c r="G63" s="48"/>
    </row>
    <row r="64" spans="1:7" ht="15">
      <c r="A64" s="25" t="s">
        <v>126</v>
      </c>
      <c r="B64" s="25">
        <v>16</v>
      </c>
      <c r="C64" s="55" t="s">
        <v>143</v>
      </c>
      <c r="D64" s="22" t="s">
        <v>30</v>
      </c>
      <c r="E64" s="22" t="s">
        <v>217</v>
      </c>
      <c r="F64" s="48">
        <f>VLOOKUP($B64,CLASS!$B$2:$R$362,12,FALSE)</f>
        <v>0</v>
      </c>
      <c r="G64" s="48"/>
    </row>
    <row r="65" spans="1:7" ht="15">
      <c r="A65" s="25" t="s">
        <v>126</v>
      </c>
      <c r="B65" s="25">
        <v>19</v>
      </c>
      <c r="C65" s="55" t="s">
        <v>145</v>
      </c>
      <c r="D65" s="22" t="s">
        <v>28</v>
      </c>
      <c r="E65" s="22" t="s">
        <v>217</v>
      </c>
      <c r="F65" s="48">
        <f>VLOOKUP($B65,CLASS!$B$2:$R$362,12,FALSE)</f>
        <v>0</v>
      </c>
      <c r="G65" s="48"/>
    </row>
    <row r="66" spans="1:7" ht="15">
      <c r="A66" s="25" t="s">
        <v>126</v>
      </c>
      <c r="B66" s="25">
        <v>26</v>
      </c>
      <c r="C66" s="24" t="s">
        <v>150</v>
      </c>
      <c r="D66" s="22" t="s">
        <v>56</v>
      </c>
      <c r="E66" s="22" t="s">
        <v>218</v>
      </c>
      <c r="F66" s="48">
        <f>VLOOKUP($B66,CLASS!$B$2:$R$362,12,FALSE)</f>
        <v>0</v>
      </c>
      <c r="G66" s="48"/>
    </row>
    <row r="67" spans="1:7" ht="15">
      <c r="A67" s="25" t="s">
        <v>126</v>
      </c>
      <c r="B67" s="25">
        <v>28</v>
      </c>
      <c r="C67" s="24" t="s">
        <v>132</v>
      </c>
      <c r="D67" s="22" t="s">
        <v>25</v>
      </c>
      <c r="E67" s="22" t="s">
        <v>218</v>
      </c>
      <c r="F67" s="48">
        <f>VLOOKUP($B67,CLASS!$B$2:$R$362,12,FALSE)</f>
        <v>0</v>
      </c>
      <c r="G67" s="22"/>
    </row>
    <row r="68" spans="1:7" ht="15">
      <c r="A68" s="25" t="s">
        <v>126</v>
      </c>
      <c r="B68" s="25">
        <v>30</v>
      </c>
      <c r="C68" s="24" t="s">
        <v>153</v>
      </c>
      <c r="D68" s="22" t="s">
        <v>59</v>
      </c>
      <c r="E68" s="22" t="s">
        <v>218</v>
      </c>
      <c r="F68" s="48">
        <f>VLOOKUP($B68,CLASS!$B$2:$R$362,12,FALSE)</f>
        <v>0</v>
      </c>
      <c r="G68" s="22"/>
    </row>
    <row r="69" spans="1:7" ht="15">
      <c r="A69" s="25" t="s">
        <v>126</v>
      </c>
      <c r="B69" s="25">
        <v>31</v>
      </c>
      <c r="C69" s="55" t="s">
        <v>154</v>
      </c>
      <c r="D69" s="22" t="s">
        <v>17</v>
      </c>
      <c r="E69" s="22" t="s">
        <v>218</v>
      </c>
      <c r="F69" s="48">
        <f>VLOOKUP($B69,CLASS!$B$2:$R$362,12,FALSE)</f>
        <v>0</v>
      </c>
      <c r="G69" s="22"/>
    </row>
    <row r="70" spans="1:7" ht="15">
      <c r="A70" s="25" t="s">
        <v>126</v>
      </c>
      <c r="B70" s="25">
        <v>32</v>
      </c>
      <c r="C70" s="24" t="s">
        <v>155</v>
      </c>
      <c r="D70" s="22" t="s">
        <v>60</v>
      </c>
      <c r="E70" s="22" t="s">
        <v>218</v>
      </c>
      <c r="F70" s="48">
        <f>VLOOKUP($B70,CLASS!$B$2:$R$362,12,FALSE)</f>
        <v>0</v>
      </c>
      <c r="G70" s="48"/>
    </row>
    <row r="71" spans="1:7" ht="15">
      <c r="A71" s="25" t="s">
        <v>126</v>
      </c>
      <c r="B71" s="25">
        <v>35</v>
      </c>
      <c r="C71" s="50" t="s">
        <v>158</v>
      </c>
      <c r="D71" s="22" t="s">
        <v>63</v>
      </c>
      <c r="E71" s="22" t="s">
        <v>218</v>
      </c>
      <c r="F71" s="48">
        <f>VLOOKUP($B71,CLASS!$B$2:$R$362,12,FALSE)</f>
        <v>0</v>
      </c>
      <c r="G71" s="48"/>
    </row>
    <row r="72" spans="1:7" ht="15">
      <c r="A72" s="25" t="s">
        <v>126</v>
      </c>
      <c r="B72" s="25">
        <v>38</v>
      </c>
      <c r="C72" s="55" t="s">
        <v>161</v>
      </c>
      <c r="D72" s="22" t="s">
        <v>65</v>
      </c>
      <c r="E72" s="22" t="s">
        <v>218</v>
      </c>
      <c r="F72" s="48">
        <f>VLOOKUP($B72,CLASS!$B$2:$R$362,12,FALSE)</f>
        <v>0</v>
      </c>
      <c r="G72" s="51"/>
    </row>
    <row r="73" spans="1:7" ht="15">
      <c r="A73" s="25" t="s">
        <v>126</v>
      </c>
      <c r="B73" s="25">
        <v>41</v>
      </c>
      <c r="C73" s="55" t="s">
        <v>164</v>
      </c>
      <c r="D73" s="22" t="s">
        <v>68</v>
      </c>
      <c r="E73" s="22" t="s">
        <v>218</v>
      </c>
      <c r="F73" s="48">
        <f>VLOOKUP($B73,CLASS!$B$2:$R$362,12,FALSE)</f>
        <v>0</v>
      </c>
      <c r="G73" s="48"/>
    </row>
    <row r="74" spans="1:7" ht="15">
      <c r="A74" s="25" t="s">
        <v>126</v>
      </c>
      <c r="B74" s="25">
        <v>45</v>
      </c>
      <c r="C74" s="55" t="s">
        <v>167</v>
      </c>
      <c r="D74" s="22" t="s">
        <v>71</v>
      </c>
      <c r="E74" s="22" t="s">
        <v>218</v>
      </c>
      <c r="F74" s="48">
        <f>VLOOKUP($B74,CLASS!$B$2:$R$362,12,FALSE)</f>
        <v>0</v>
      </c>
      <c r="G74" s="22"/>
    </row>
    <row r="75" spans="1:7" ht="15">
      <c r="A75" s="25" t="s">
        <v>126</v>
      </c>
      <c r="B75" s="25">
        <v>50</v>
      </c>
      <c r="C75" s="55" t="s">
        <v>170</v>
      </c>
      <c r="D75" s="22" t="s">
        <v>76</v>
      </c>
      <c r="E75" s="22" t="s">
        <v>218</v>
      </c>
      <c r="F75" s="48">
        <f>VLOOKUP($B75,CLASS!$B$2:$R$362,12,FALSE)</f>
        <v>0</v>
      </c>
      <c r="G75" s="48"/>
    </row>
    <row r="76" spans="1:7" ht="15">
      <c r="A76" s="25" t="s">
        <v>126</v>
      </c>
      <c r="B76" s="25">
        <v>54</v>
      </c>
      <c r="C76" s="55" t="s">
        <v>172</v>
      </c>
      <c r="D76" s="22" t="s">
        <v>59</v>
      </c>
      <c r="E76" s="22" t="s">
        <v>218</v>
      </c>
      <c r="F76" s="48">
        <f>VLOOKUP($B76,CLASS!$B$2:$R$362,12,FALSE)</f>
        <v>0</v>
      </c>
      <c r="G76" s="51"/>
    </row>
    <row r="77" spans="1:7" ht="15">
      <c r="A77" s="25" t="s">
        <v>126</v>
      </c>
      <c r="B77" s="25">
        <v>56</v>
      </c>
      <c r="C77" s="50" t="s">
        <v>174</v>
      </c>
      <c r="D77" s="22" t="s">
        <v>74</v>
      </c>
      <c r="E77" s="22" t="s">
        <v>218</v>
      </c>
      <c r="F77" s="48">
        <f>VLOOKUP($B77,CLASS!$B$2:$R$362,12,FALSE)</f>
        <v>0</v>
      </c>
      <c r="G77" s="48"/>
    </row>
    <row r="78" spans="1:7" ht="15">
      <c r="A78" s="25" t="s">
        <v>126</v>
      </c>
      <c r="B78" s="25">
        <v>61</v>
      </c>
      <c r="C78" s="50" t="s">
        <v>179</v>
      </c>
      <c r="D78" s="22" t="s">
        <v>84</v>
      </c>
      <c r="E78" s="22" t="s">
        <v>218</v>
      </c>
      <c r="F78" s="48">
        <f>VLOOKUP($B78,CLASS!$B$2:$R$362,12,FALSE)</f>
        <v>0</v>
      </c>
      <c r="G78" s="51"/>
    </row>
    <row r="79" spans="1:7" ht="15">
      <c r="A79" s="25" t="s">
        <v>126</v>
      </c>
      <c r="B79" s="25">
        <v>63</v>
      </c>
      <c r="C79" s="55" t="s">
        <v>180</v>
      </c>
      <c r="D79" s="22" t="s">
        <v>86</v>
      </c>
      <c r="E79" s="22" t="s">
        <v>218</v>
      </c>
      <c r="F79" s="48">
        <f>VLOOKUP($B79,CLASS!$B$2:$R$362,12,FALSE)</f>
        <v>0</v>
      </c>
      <c r="G79" s="48"/>
    </row>
    <row r="80" spans="1:7" ht="15">
      <c r="A80" s="25" t="s">
        <v>126</v>
      </c>
      <c r="B80" s="25">
        <v>71</v>
      </c>
      <c r="C80" s="55" t="s">
        <v>202</v>
      </c>
      <c r="D80" s="22" t="s">
        <v>23</v>
      </c>
      <c r="E80" s="22" t="s">
        <v>218</v>
      </c>
      <c r="F80" s="48">
        <f>VLOOKUP($B80,CLASS!$B$2:$R$362,12,FALSE)</f>
        <v>0</v>
      </c>
      <c r="G80" s="48"/>
    </row>
    <row r="81" spans="1:7" ht="15">
      <c r="A81" s="25" t="s">
        <v>126</v>
      </c>
      <c r="B81" s="25">
        <v>75</v>
      </c>
      <c r="C81" s="55" t="s">
        <v>189</v>
      </c>
      <c r="D81" s="22" t="s">
        <v>93</v>
      </c>
      <c r="E81" s="22" t="s">
        <v>219</v>
      </c>
      <c r="F81" s="48">
        <f>VLOOKUP($B81,CLASS!$B$2:$R$362,12,FALSE)</f>
        <v>0</v>
      </c>
      <c r="G81" s="22"/>
    </row>
    <row r="82" spans="1:7" ht="15">
      <c r="A82" s="25" t="s">
        <v>126</v>
      </c>
      <c r="B82" s="25">
        <v>78</v>
      </c>
      <c r="C82" s="55" t="s">
        <v>191</v>
      </c>
      <c r="D82" s="22" t="s">
        <v>86</v>
      </c>
      <c r="E82" s="22" t="s">
        <v>219</v>
      </c>
      <c r="F82" s="48">
        <f>VLOOKUP($B82,CLASS!$B$2:$R$362,12,FALSE)</f>
        <v>0</v>
      </c>
      <c r="G82" s="51"/>
    </row>
    <row r="83" spans="1:7" ht="15">
      <c r="A83" s="25" t="s">
        <v>126</v>
      </c>
      <c r="B83" s="25">
        <v>88</v>
      </c>
      <c r="C83" s="55" t="s">
        <v>137</v>
      </c>
      <c r="D83" s="22" t="s">
        <v>101</v>
      </c>
      <c r="E83" s="22" t="s">
        <v>219</v>
      </c>
      <c r="F83" s="48">
        <f>VLOOKUP($B83,CLASS!$B$2:$R$362,12,FALSE)</f>
        <v>0</v>
      </c>
      <c r="G83" s="48"/>
    </row>
    <row r="84" spans="1:7" ht="15">
      <c r="A84" s="25" t="s">
        <v>126</v>
      </c>
      <c r="B84" s="25">
        <v>90</v>
      </c>
      <c r="C84" s="50" t="s">
        <v>257</v>
      </c>
      <c r="D84" s="22" t="s">
        <v>23</v>
      </c>
      <c r="E84" s="22" t="s">
        <v>219</v>
      </c>
      <c r="F84" s="48">
        <f>VLOOKUP($B84,CLASS!$B$2:$R$362,12,FALSE)</f>
        <v>0</v>
      </c>
      <c r="G84" s="48"/>
    </row>
    <row r="85" spans="1:7" ht="15">
      <c r="A85" s="25" t="s">
        <v>126</v>
      </c>
      <c r="B85" s="25">
        <v>92</v>
      </c>
      <c r="C85" s="50" t="s">
        <v>190</v>
      </c>
      <c r="D85" s="22" t="s">
        <v>104</v>
      </c>
      <c r="E85" s="22" t="s">
        <v>219</v>
      </c>
      <c r="F85" s="48">
        <f>VLOOKUP($B85,CLASS!$B$2:$R$362,12,FALSE)</f>
        <v>0</v>
      </c>
      <c r="G85" s="48"/>
    </row>
    <row r="86" spans="1:7" ht="15">
      <c r="A86" s="56" t="s">
        <v>126</v>
      </c>
      <c r="B86" s="56">
        <v>101</v>
      </c>
      <c r="C86" s="55" t="s">
        <v>199</v>
      </c>
      <c r="D86" s="48" t="s">
        <v>38</v>
      </c>
      <c r="E86" s="48" t="s">
        <v>219</v>
      </c>
      <c r="F86" s="48">
        <f>VLOOKUP($B86,CLASS!$B$2:$R$362,12,FALSE)</f>
        <v>0</v>
      </c>
      <c r="G86" s="51"/>
    </row>
    <row r="87" spans="1:7" ht="15">
      <c r="A87" s="25" t="s">
        <v>126</v>
      </c>
      <c r="B87" s="25">
        <v>107</v>
      </c>
      <c r="C87" s="50" t="s">
        <v>203</v>
      </c>
      <c r="D87" s="22" t="s">
        <v>112</v>
      </c>
      <c r="E87" s="22" t="s">
        <v>219</v>
      </c>
      <c r="F87" s="48">
        <f>VLOOKUP($B87,CLASS!$B$2:$R$362,12,FALSE)</f>
        <v>0</v>
      </c>
      <c r="G87" s="48"/>
    </row>
    <row r="88" spans="1:7" ht="15">
      <c r="A88" s="25" t="s">
        <v>126</v>
      </c>
      <c r="B88" s="25">
        <v>109</v>
      </c>
      <c r="C88" s="50" t="s">
        <v>205</v>
      </c>
      <c r="D88" s="22" t="s">
        <v>113</v>
      </c>
      <c r="E88" s="22" t="s">
        <v>219</v>
      </c>
      <c r="F88" s="48">
        <f>VLOOKUP($B88,CLASS!$B$2:$R$362,12,FALSE)</f>
        <v>0</v>
      </c>
      <c r="G88" s="51"/>
    </row>
    <row r="89" spans="1:7" ht="15">
      <c r="A89" s="25" t="s">
        <v>126</v>
      </c>
      <c r="B89" s="25">
        <v>117</v>
      </c>
      <c r="C89" s="55" t="s">
        <v>129</v>
      </c>
      <c r="D89" s="22" t="s">
        <v>120</v>
      </c>
      <c r="E89" s="22" t="s">
        <v>219</v>
      </c>
      <c r="F89" s="48">
        <f>VLOOKUP($B89,CLASS!$B$2:$R$362,12,FALSE)</f>
        <v>0</v>
      </c>
      <c r="G89" s="48"/>
    </row>
    <row r="90" spans="1:7" ht="15">
      <c r="A90" s="25" t="s">
        <v>126</v>
      </c>
      <c r="B90" s="25">
        <v>118</v>
      </c>
      <c r="C90" s="50" t="s">
        <v>190</v>
      </c>
      <c r="D90" s="22" t="s">
        <v>121</v>
      </c>
      <c r="E90" s="22" t="s">
        <v>219</v>
      </c>
      <c r="F90" s="48">
        <f>VLOOKUP($B90,CLASS!$B$2:$R$362,12,FALSE)</f>
        <v>0</v>
      </c>
      <c r="G90" s="48"/>
    </row>
    <row r="91" spans="1:7" ht="15">
      <c r="A91" s="25" t="s">
        <v>126</v>
      </c>
      <c r="B91" s="25">
        <v>121</v>
      </c>
      <c r="C91" s="55" t="s">
        <v>210</v>
      </c>
      <c r="D91" s="22" t="s">
        <v>123</v>
      </c>
      <c r="E91" s="22" t="s">
        <v>219</v>
      </c>
      <c r="F91" s="48">
        <f>VLOOKUP($B91,CLASS!$B$2:$R$362,12,FALSE)</f>
        <v>0</v>
      </c>
      <c r="G91" s="22"/>
    </row>
    <row r="92" spans="1:7" ht="15">
      <c r="A92" s="25" t="s">
        <v>126</v>
      </c>
      <c r="B92" s="25">
        <v>123</v>
      </c>
      <c r="C92" s="55" t="s">
        <v>129</v>
      </c>
      <c r="D92" s="22" t="s">
        <v>26</v>
      </c>
      <c r="E92" s="22" t="s">
        <v>219</v>
      </c>
      <c r="F92" s="48">
        <f>VLOOKUP($B92,CLASS!$B$2:$R$362,12,FALSE)</f>
        <v>0</v>
      </c>
      <c r="G92" s="22"/>
    </row>
    <row r="93" spans="1:7" ht="15">
      <c r="A93" s="25" t="s">
        <v>126</v>
      </c>
      <c r="B93" s="25">
        <v>124</v>
      </c>
      <c r="C93" s="55" t="s">
        <v>212</v>
      </c>
      <c r="D93" s="22" t="s">
        <v>101</v>
      </c>
      <c r="E93" s="22" t="s">
        <v>219</v>
      </c>
      <c r="F93" s="48">
        <f>VLOOKUP($B93,CLASS!$B$2:$R$362,12,FALSE)</f>
        <v>0</v>
      </c>
      <c r="G93" s="48"/>
    </row>
    <row r="94" spans="1:7" ht="15">
      <c r="A94" s="25" t="s">
        <v>126</v>
      </c>
      <c r="B94" s="25">
        <v>125</v>
      </c>
      <c r="C94" s="55" t="s">
        <v>213</v>
      </c>
      <c r="D94" s="22" t="s">
        <v>124</v>
      </c>
      <c r="E94" s="22" t="s">
        <v>219</v>
      </c>
      <c r="F94" s="48">
        <f>VLOOKUP($B94,CLASS!$B$2:$R$362,12,FALSE)</f>
        <v>0</v>
      </c>
      <c r="G94" s="51"/>
    </row>
    <row r="95" spans="1:7" ht="15">
      <c r="A95" s="25" t="s">
        <v>126</v>
      </c>
      <c r="B95" s="25">
        <v>126</v>
      </c>
      <c r="C95" s="50" t="s">
        <v>214</v>
      </c>
      <c r="D95" s="22" t="s">
        <v>59</v>
      </c>
      <c r="E95" s="22" t="s">
        <v>219</v>
      </c>
      <c r="F95" s="48">
        <f>VLOOKUP($B95,CLASS!$B$2:$R$362,12,FALSE)</f>
        <v>0</v>
      </c>
      <c r="G95" s="48"/>
    </row>
    <row r="96" spans="1:7" ht="15">
      <c r="A96" s="25" t="s">
        <v>126</v>
      </c>
      <c r="B96" s="25">
        <v>127</v>
      </c>
      <c r="C96" s="50" t="s">
        <v>215</v>
      </c>
      <c r="D96" s="22" t="s">
        <v>104</v>
      </c>
      <c r="E96" s="22" t="s">
        <v>219</v>
      </c>
      <c r="F96" s="48">
        <f>VLOOKUP($B96,CLASS!$B$2:$R$362,12,FALSE)</f>
        <v>0</v>
      </c>
      <c r="G96" s="51"/>
    </row>
    <row r="97" spans="1:7" ht="15">
      <c r="A97" s="25" t="s">
        <v>126</v>
      </c>
      <c r="B97" s="25">
        <v>128</v>
      </c>
      <c r="C97" s="55" t="s">
        <v>167</v>
      </c>
      <c r="D97" s="48" t="s">
        <v>125</v>
      </c>
      <c r="E97" s="48" t="s">
        <v>219</v>
      </c>
      <c r="F97" s="48">
        <f>VLOOKUP($B97,CLASS!$B$2:$R$362,12,FALSE)</f>
        <v>0</v>
      </c>
      <c r="G97" s="48"/>
    </row>
    <row r="98" spans="1:7" ht="15">
      <c r="A98" s="25" t="s">
        <v>126</v>
      </c>
      <c r="B98" s="25">
        <v>176</v>
      </c>
      <c r="C98" s="55" t="s">
        <v>320</v>
      </c>
      <c r="D98" s="22" t="s">
        <v>321</v>
      </c>
      <c r="E98" s="22" t="s">
        <v>218</v>
      </c>
      <c r="F98" s="48">
        <f>VLOOKUP($B98,CLASS!$B$2:$R$362,12,FALSE)</f>
        <v>0</v>
      </c>
      <c r="G98" s="48"/>
    </row>
    <row r="99" spans="1:7" ht="15">
      <c r="A99" s="25" t="s">
        <v>126</v>
      </c>
      <c r="B99" s="25">
        <v>177</v>
      </c>
      <c r="C99" s="55" t="s">
        <v>322</v>
      </c>
      <c r="E99" s="22" t="s">
        <v>219</v>
      </c>
      <c r="F99" s="48">
        <f>VLOOKUP($B99,CLASS!$B$2:$R$362,12,FALSE)</f>
        <v>0</v>
      </c>
      <c r="G99" s="22"/>
    </row>
    <row r="100" spans="1:7" ht="15">
      <c r="A100" s="25" t="s">
        <v>126</v>
      </c>
      <c r="B100" s="25">
        <v>178</v>
      </c>
      <c r="C100" s="55" t="s">
        <v>323</v>
      </c>
      <c r="D100" s="22" t="s">
        <v>324</v>
      </c>
      <c r="E100" s="22" t="s">
        <v>219</v>
      </c>
      <c r="F100" s="48">
        <f>VLOOKUP($B100,CLASS!$B$2:$R$362,12,FALSE)</f>
        <v>0</v>
      </c>
      <c r="G100" s="22"/>
    </row>
    <row r="101" spans="1:7" ht="15">
      <c r="A101" s="25" t="s">
        <v>126</v>
      </c>
      <c r="B101" s="25">
        <v>179</v>
      </c>
      <c r="C101" s="55" t="s">
        <v>325</v>
      </c>
      <c r="D101" s="22" t="s">
        <v>326</v>
      </c>
      <c r="E101" s="22" t="s">
        <v>218</v>
      </c>
      <c r="F101" s="48">
        <f>VLOOKUP($B101,CLASS!$B$2:$R$362,12,FALSE)</f>
        <v>0</v>
      </c>
      <c r="G101" s="48"/>
    </row>
    <row r="102" spans="1:7" ht="15">
      <c r="A102" s="25" t="s">
        <v>126</v>
      </c>
      <c r="B102" s="25">
        <v>180</v>
      </c>
      <c r="C102" s="55" t="s">
        <v>327</v>
      </c>
      <c r="D102" s="22" t="s">
        <v>328</v>
      </c>
      <c r="E102" s="22" t="s">
        <v>217</v>
      </c>
      <c r="F102" s="48">
        <f>VLOOKUP($B102,CLASS!$B$2:$R$362,12,FALSE)</f>
        <v>0</v>
      </c>
      <c r="G102" s="48"/>
    </row>
    <row r="103" spans="1:7" ht="15">
      <c r="A103" s="25" t="s">
        <v>126</v>
      </c>
      <c r="B103" s="25">
        <v>181</v>
      </c>
      <c r="C103" s="55" t="s">
        <v>237</v>
      </c>
      <c r="D103" s="22" t="s">
        <v>329</v>
      </c>
      <c r="E103" s="22" t="s">
        <v>218</v>
      </c>
      <c r="F103" s="48">
        <f>VLOOKUP($B103,CLASS!$B$2:$R$362,12,FALSE)</f>
        <v>0</v>
      </c>
      <c r="G103" s="48"/>
    </row>
    <row r="104" spans="1:7" ht="15">
      <c r="A104" s="25" t="s">
        <v>126</v>
      </c>
      <c r="B104" s="25">
        <v>182</v>
      </c>
      <c r="C104" s="55" t="s">
        <v>330</v>
      </c>
      <c r="D104" s="22" t="s">
        <v>331</v>
      </c>
      <c r="E104" s="22" t="s">
        <v>219</v>
      </c>
      <c r="F104" s="48">
        <f>VLOOKUP($B104,CLASS!$B$2:$R$362,12,FALSE)</f>
        <v>0</v>
      </c>
      <c r="G104" s="22"/>
    </row>
    <row r="105" spans="1:7" ht="15">
      <c r="A105" s="25" t="s">
        <v>126</v>
      </c>
      <c r="B105" s="25">
        <v>183</v>
      </c>
      <c r="C105" s="55" t="s">
        <v>332</v>
      </c>
      <c r="D105" s="22" t="s">
        <v>333</v>
      </c>
      <c r="E105" s="22" t="s">
        <v>219</v>
      </c>
      <c r="F105" s="48">
        <f>VLOOKUP($B105,CLASS!$B$2:$R$362,12,FALSE)</f>
        <v>0</v>
      </c>
      <c r="G105" s="22"/>
    </row>
    <row r="106" spans="1:6" s="38" customFormat="1" ht="15">
      <c r="A106" s="41" t="s">
        <v>226</v>
      </c>
      <c r="B106" s="41">
        <v>17</v>
      </c>
      <c r="C106" s="39" t="s">
        <v>250</v>
      </c>
      <c r="D106" s="38" t="s">
        <v>43</v>
      </c>
      <c r="E106" s="38" t="s">
        <v>217</v>
      </c>
      <c r="F106" s="38">
        <f>VLOOKUP($B106,CLASS!$B$2:$R$362,12,FALSE)</f>
        <v>59</v>
      </c>
    </row>
    <row r="107" spans="1:6" s="38" customFormat="1" ht="15">
      <c r="A107" s="41" t="s">
        <v>226</v>
      </c>
      <c r="B107" s="41">
        <v>59</v>
      </c>
      <c r="C107" s="38" t="s">
        <v>177</v>
      </c>
      <c r="D107" s="38" t="s">
        <v>83</v>
      </c>
      <c r="E107" s="38" t="s">
        <v>218</v>
      </c>
      <c r="F107" s="38">
        <f>VLOOKUP($B107,CLASS!$B$2:$R$362,12,FALSE)</f>
        <v>59</v>
      </c>
    </row>
    <row r="108" spans="1:7" s="38" customFormat="1" ht="15">
      <c r="A108" s="41" t="s">
        <v>226</v>
      </c>
      <c r="B108" s="41">
        <v>120</v>
      </c>
      <c r="C108" s="39" t="s">
        <v>145</v>
      </c>
      <c r="D108" s="38" t="s">
        <v>16</v>
      </c>
      <c r="E108" s="38" t="s">
        <v>219</v>
      </c>
      <c r="F108" s="38">
        <f>VLOOKUP($B108,CLASS!$B$2:$R$362,12,FALSE)</f>
        <v>59</v>
      </c>
      <c r="G108" s="36"/>
    </row>
    <row r="109" spans="1:7" s="38" customFormat="1" ht="15">
      <c r="A109" s="41" t="s">
        <v>226</v>
      </c>
      <c r="B109" s="41">
        <v>158</v>
      </c>
      <c r="C109" s="39" t="s">
        <v>284</v>
      </c>
      <c r="D109" s="38" t="s">
        <v>285</v>
      </c>
      <c r="E109" s="38" t="s">
        <v>217</v>
      </c>
      <c r="F109" s="38">
        <f>VLOOKUP($B109,CLASS!$B$2:$R$362,12,FALSE)</f>
        <v>58</v>
      </c>
      <c r="G109" s="36"/>
    </row>
    <row r="110" spans="1:6" s="38" customFormat="1" ht="15">
      <c r="A110" s="41" t="s">
        <v>226</v>
      </c>
      <c r="B110" s="41">
        <v>146</v>
      </c>
      <c r="C110" s="39" t="s">
        <v>269</v>
      </c>
      <c r="D110" s="38" t="s">
        <v>270</v>
      </c>
      <c r="E110" s="38" t="s">
        <v>217</v>
      </c>
      <c r="F110" s="38">
        <f>VLOOKUP($B110,CLASS!$B$2:$R$362,12,FALSE)</f>
        <v>56</v>
      </c>
    </row>
    <row r="111" spans="1:6" s="38" customFormat="1" ht="15">
      <c r="A111" s="41" t="s">
        <v>226</v>
      </c>
      <c r="B111" s="41">
        <v>91</v>
      </c>
      <c r="C111" s="38" t="s">
        <v>196</v>
      </c>
      <c r="D111" s="38" t="s">
        <v>103</v>
      </c>
      <c r="E111" s="38" t="s">
        <v>219</v>
      </c>
      <c r="F111" s="38">
        <f>VLOOKUP($B111,CLASS!$B$2:$R$362,12,FALSE)</f>
        <v>55</v>
      </c>
    </row>
    <row r="112" spans="1:7" s="38" customFormat="1" ht="15">
      <c r="A112" s="41" t="s">
        <v>226</v>
      </c>
      <c r="B112" s="41">
        <v>147</v>
      </c>
      <c r="C112" s="39" t="s">
        <v>271</v>
      </c>
      <c r="D112" s="38" t="s">
        <v>21</v>
      </c>
      <c r="E112" s="38" t="s">
        <v>218</v>
      </c>
      <c r="F112" s="38">
        <f>VLOOKUP($B112,CLASS!$B$2:$R$362,12,FALSE)</f>
        <v>54</v>
      </c>
      <c r="G112" s="36"/>
    </row>
    <row r="113" spans="1:7" s="38" customFormat="1" ht="15">
      <c r="A113" s="41" t="s">
        <v>226</v>
      </c>
      <c r="B113" s="41">
        <v>144</v>
      </c>
      <c r="C113" s="39" t="s">
        <v>312</v>
      </c>
      <c r="D113" s="38" t="s">
        <v>21</v>
      </c>
      <c r="E113" s="38" t="s">
        <v>217</v>
      </c>
      <c r="F113" s="38">
        <f>VLOOKUP($B113,CLASS!$B$2:$R$362,12,FALSE)</f>
        <v>53</v>
      </c>
      <c r="G113" s="36"/>
    </row>
    <row r="114" spans="1:6" s="38" customFormat="1" ht="15">
      <c r="A114" s="41" t="s">
        <v>226</v>
      </c>
      <c r="B114" s="41">
        <v>5</v>
      </c>
      <c r="C114" s="39" t="s">
        <v>176</v>
      </c>
      <c r="D114" s="38" t="s">
        <v>43</v>
      </c>
      <c r="E114" s="38" t="s">
        <v>217</v>
      </c>
      <c r="F114" s="38">
        <f>VLOOKUP($B114,CLASS!$B$2:$R$362,12,FALSE)</f>
        <v>51</v>
      </c>
    </row>
    <row r="115" spans="1:7" s="38" customFormat="1" ht="15.75" thickBot="1">
      <c r="A115" s="41" t="s">
        <v>226</v>
      </c>
      <c r="B115" s="41">
        <v>57</v>
      </c>
      <c r="C115" s="39" t="s">
        <v>175</v>
      </c>
      <c r="D115" s="38" t="s">
        <v>81</v>
      </c>
      <c r="E115" s="38" t="s">
        <v>218</v>
      </c>
      <c r="F115" s="38">
        <f>VLOOKUP($B115,CLASS!$B$2:$R$362,12,FALSE)</f>
        <v>43</v>
      </c>
      <c r="G115" s="39">
        <v>547</v>
      </c>
    </row>
    <row r="116" spans="1:7" s="50" customFormat="1" ht="15.75" thickBot="1">
      <c r="A116" s="56" t="s">
        <v>226</v>
      </c>
      <c r="B116" s="56">
        <v>151</v>
      </c>
      <c r="C116" s="55" t="s">
        <v>276</v>
      </c>
      <c r="D116" s="50" t="s">
        <v>277</v>
      </c>
      <c r="E116" s="50" t="s">
        <v>219</v>
      </c>
      <c r="F116" s="50">
        <f>VLOOKUP($B116,CLASS!$B$2:$R$362,12,FALSE)</f>
        <v>40</v>
      </c>
      <c r="G116" s="64"/>
    </row>
    <row r="117" spans="1:7" ht="15">
      <c r="A117" s="25" t="s">
        <v>226</v>
      </c>
      <c r="B117" s="25">
        <v>157</v>
      </c>
      <c r="C117" s="55" t="s">
        <v>313</v>
      </c>
      <c r="D117" s="22" t="s">
        <v>16</v>
      </c>
      <c r="E117" s="22" t="s">
        <v>218</v>
      </c>
      <c r="F117" s="48">
        <f>VLOOKUP($B117,CLASS!$B$2:$R$362,12,FALSE)</f>
        <v>37</v>
      </c>
      <c r="G117" s="48"/>
    </row>
    <row r="118" spans="1:7" ht="15">
      <c r="A118" s="25" t="s">
        <v>226</v>
      </c>
      <c r="B118" s="25">
        <v>46</v>
      </c>
      <c r="C118" s="50" t="s">
        <v>137</v>
      </c>
      <c r="D118" s="22" t="s">
        <v>72</v>
      </c>
      <c r="E118" s="22" t="s">
        <v>218</v>
      </c>
      <c r="F118" s="48">
        <f>VLOOKUP($B118,CLASS!$B$2:$R$362,12,FALSE)</f>
        <v>0</v>
      </c>
      <c r="G118" s="22"/>
    </row>
    <row r="119" spans="1:7" ht="15">
      <c r="A119" s="25" t="s">
        <v>226</v>
      </c>
      <c r="B119" s="25">
        <v>49</v>
      </c>
      <c r="C119" s="55" t="s">
        <v>169</v>
      </c>
      <c r="D119" s="22" t="s">
        <v>75</v>
      </c>
      <c r="E119" s="22" t="s">
        <v>218</v>
      </c>
      <c r="F119" s="48">
        <f>VLOOKUP($B119,CLASS!$B$2:$R$362,12,FALSE)</f>
        <v>0</v>
      </c>
      <c r="G119" s="22"/>
    </row>
    <row r="120" spans="1:7" ht="15">
      <c r="A120" s="25" t="s">
        <v>226</v>
      </c>
      <c r="B120" s="25">
        <v>68</v>
      </c>
      <c r="C120" s="55" t="s">
        <v>184</v>
      </c>
      <c r="D120" s="22" t="s">
        <v>89</v>
      </c>
      <c r="E120" s="22" t="s">
        <v>218</v>
      </c>
      <c r="F120" s="48">
        <f>VLOOKUP($B120,CLASS!$B$2:$R$362,12,FALSE)</f>
        <v>0</v>
      </c>
      <c r="G120" s="51"/>
    </row>
    <row r="121" spans="1:7" ht="15">
      <c r="A121" s="25" t="s">
        <v>226</v>
      </c>
      <c r="B121" s="25">
        <v>73</v>
      </c>
      <c r="C121" s="24" t="s">
        <v>187</v>
      </c>
      <c r="D121" s="22" t="s">
        <v>92</v>
      </c>
      <c r="E121" s="22" t="s">
        <v>218</v>
      </c>
      <c r="F121" s="48">
        <f>VLOOKUP($B121,CLASS!$B$2:$R$362,12,FALSE)</f>
        <v>0</v>
      </c>
      <c r="G121" s="48"/>
    </row>
    <row r="122" spans="1:7" ht="15">
      <c r="A122" s="25" t="s">
        <v>226</v>
      </c>
      <c r="B122" s="25">
        <v>86</v>
      </c>
      <c r="C122" s="24" t="s">
        <v>194</v>
      </c>
      <c r="D122" s="22" t="s">
        <v>99</v>
      </c>
      <c r="E122" s="22" t="s">
        <v>219</v>
      </c>
      <c r="F122" s="48">
        <f>VLOOKUP($B122,CLASS!$B$2:$R$362,12,FALSE)</f>
        <v>0</v>
      </c>
      <c r="G122" s="48"/>
    </row>
    <row r="123" spans="1:7" ht="15">
      <c r="A123" s="25" t="s">
        <v>226</v>
      </c>
      <c r="B123" s="25">
        <v>97</v>
      </c>
      <c r="C123" s="50" t="s">
        <v>249</v>
      </c>
      <c r="D123" s="22" t="s">
        <v>106</v>
      </c>
      <c r="E123" s="22" t="s">
        <v>219</v>
      </c>
      <c r="F123" s="48">
        <f>VLOOKUP($B123,CLASS!$B$2:$R$362,12,FALSE)</f>
        <v>0</v>
      </c>
      <c r="G123" s="22"/>
    </row>
    <row r="124" spans="1:7" ht="15">
      <c r="A124" s="25" t="s">
        <v>226</v>
      </c>
      <c r="B124" s="25">
        <v>98</v>
      </c>
      <c r="C124" s="50" t="s">
        <v>137</v>
      </c>
      <c r="D124" s="22" t="s">
        <v>107</v>
      </c>
      <c r="E124" s="22" t="s">
        <v>219</v>
      </c>
      <c r="F124" s="48">
        <f>VLOOKUP($B124,CLASS!$B$2:$R$362,12,FALSE)</f>
        <v>0</v>
      </c>
      <c r="G124" s="48"/>
    </row>
    <row r="125" spans="1:7" ht="15">
      <c r="A125" s="25" t="s">
        <v>226</v>
      </c>
      <c r="B125" s="25">
        <v>103</v>
      </c>
      <c r="C125" s="55" t="s">
        <v>160</v>
      </c>
      <c r="D125" s="22" t="s">
        <v>110</v>
      </c>
      <c r="E125" s="22" t="s">
        <v>219</v>
      </c>
      <c r="F125" s="48">
        <f>VLOOKUP($B125,CLASS!$B$2:$R$362,12,FALSE)</f>
        <v>0</v>
      </c>
      <c r="G125" s="48"/>
    </row>
    <row r="126" spans="1:7" ht="15">
      <c r="A126" s="25" t="s">
        <v>226</v>
      </c>
      <c r="B126" s="25">
        <v>105</v>
      </c>
      <c r="C126" s="24" t="s">
        <v>185</v>
      </c>
      <c r="D126" s="22" t="s">
        <v>33</v>
      </c>
      <c r="E126" s="22" t="s">
        <v>219</v>
      </c>
      <c r="F126" s="48">
        <f>VLOOKUP($B126,CLASS!$B$2:$R$362,12,FALSE)</f>
        <v>0</v>
      </c>
      <c r="G126" s="22"/>
    </row>
    <row r="127" spans="1:7" ht="15">
      <c r="A127" s="25" t="s">
        <v>226</v>
      </c>
      <c r="B127" s="25">
        <v>106</v>
      </c>
      <c r="C127" s="24" t="s">
        <v>202</v>
      </c>
      <c r="D127" s="22" t="s">
        <v>111</v>
      </c>
      <c r="E127" s="22" t="s">
        <v>219</v>
      </c>
      <c r="F127" s="48">
        <f>VLOOKUP($B127,CLASS!$B$2:$R$362,12,FALSE)</f>
        <v>0</v>
      </c>
      <c r="G127" s="48"/>
    </row>
    <row r="128" spans="1:7" ht="15">
      <c r="A128" s="25" t="s">
        <v>226</v>
      </c>
      <c r="B128" s="25">
        <v>108</v>
      </c>
      <c r="C128" s="50" t="s">
        <v>204</v>
      </c>
      <c r="D128" s="22" t="s">
        <v>111</v>
      </c>
      <c r="E128" s="22" t="s">
        <v>219</v>
      </c>
      <c r="F128" s="48">
        <f>VLOOKUP($B128,CLASS!$B$2:$R$362,12,FALSE)</f>
        <v>0</v>
      </c>
      <c r="G128" s="48"/>
    </row>
    <row r="129" spans="1:7" ht="15">
      <c r="A129" s="25" t="s">
        <v>226</v>
      </c>
      <c r="B129" s="25">
        <v>111</v>
      </c>
      <c r="C129" s="55" t="s">
        <v>184</v>
      </c>
      <c r="D129" s="22" t="s">
        <v>114</v>
      </c>
      <c r="E129" s="22" t="s">
        <v>219</v>
      </c>
      <c r="F129" s="48">
        <f>VLOOKUP($B129,CLASS!$B$2:$R$362,12,FALSE)</f>
        <v>0</v>
      </c>
      <c r="G129" s="48"/>
    </row>
    <row r="130" spans="1:7" ht="15">
      <c r="A130" s="25" t="s">
        <v>226</v>
      </c>
      <c r="B130" s="25">
        <v>119</v>
      </c>
      <c r="C130" s="55" t="s">
        <v>209</v>
      </c>
      <c r="D130" s="22" t="s">
        <v>122</v>
      </c>
      <c r="E130" s="22" t="s">
        <v>219</v>
      </c>
      <c r="F130" s="48">
        <f>VLOOKUP($B130,CLASS!$B$2:$R$362,12,FALSE)</f>
        <v>0</v>
      </c>
      <c r="G130" s="22"/>
    </row>
    <row r="131" spans="1:7" ht="15">
      <c r="A131" s="25" t="s">
        <v>226</v>
      </c>
      <c r="B131" s="25">
        <v>145</v>
      </c>
      <c r="C131" s="24" t="s">
        <v>267</v>
      </c>
      <c r="D131" s="22" t="s">
        <v>268</v>
      </c>
      <c r="E131" s="22" t="s">
        <v>218</v>
      </c>
      <c r="F131" s="48">
        <f>VLOOKUP($B131,CLASS!$B$2:$R$362,12,FALSE)</f>
        <v>0</v>
      </c>
      <c r="G131" s="51"/>
    </row>
    <row r="132" spans="1:7" ht="15">
      <c r="A132" s="25" t="s">
        <v>226</v>
      </c>
      <c r="B132" s="25">
        <v>148</v>
      </c>
      <c r="C132" s="24" t="s">
        <v>272</v>
      </c>
      <c r="D132" s="22" t="s">
        <v>270</v>
      </c>
      <c r="E132" s="22" t="s">
        <v>217</v>
      </c>
      <c r="F132" s="48">
        <f>VLOOKUP($B132,CLASS!$B$2:$R$362,12,FALSE)</f>
        <v>0</v>
      </c>
      <c r="G132" s="48"/>
    </row>
    <row r="133" spans="1:7" ht="15">
      <c r="A133" s="25" t="s">
        <v>226</v>
      </c>
      <c r="B133" s="25">
        <v>149</v>
      </c>
      <c r="C133" s="55" t="s">
        <v>271</v>
      </c>
      <c r="D133" s="22" t="s">
        <v>273</v>
      </c>
      <c r="E133" s="22" t="s">
        <v>217</v>
      </c>
      <c r="F133" s="48">
        <f>VLOOKUP($B133,CLASS!$B$2:$R$362,12,FALSE)</f>
        <v>0</v>
      </c>
      <c r="G133" s="48"/>
    </row>
    <row r="134" spans="1:7" ht="15">
      <c r="A134" s="25" t="s">
        <v>226</v>
      </c>
      <c r="B134" s="25">
        <v>150</v>
      </c>
      <c r="C134" s="24" t="s">
        <v>274</v>
      </c>
      <c r="D134" s="22" t="s">
        <v>275</v>
      </c>
      <c r="E134" s="22" t="s">
        <v>217</v>
      </c>
      <c r="F134" s="48">
        <f>VLOOKUP($B134,CLASS!$B$2:$R$362,12,FALSE)</f>
        <v>0</v>
      </c>
      <c r="G134" s="22"/>
    </row>
    <row r="135" spans="1:7" ht="15">
      <c r="A135" s="25" t="s">
        <v>226</v>
      </c>
      <c r="B135" s="25">
        <v>152</v>
      </c>
      <c r="C135" s="24" t="s">
        <v>278</v>
      </c>
      <c r="D135" s="22" t="s">
        <v>20</v>
      </c>
      <c r="E135" s="22" t="s">
        <v>219</v>
      </c>
      <c r="F135" s="48">
        <f>VLOOKUP($B135,CLASS!$B$2:$R$362,12,FALSE)</f>
        <v>0</v>
      </c>
      <c r="G135" s="48"/>
    </row>
    <row r="136" spans="1:7" ht="15">
      <c r="A136" s="25" t="s">
        <v>226</v>
      </c>
      <c r="B136" s="25">
        <v>153</v>
      </c>
      <c r="C136" s="55" t="s">
        <v>237</v>
      </c>
      <c r="D136" s="22" t="s">
        <v>20</v>
      </c>
      <c r="E136" s="22" t="s">
        <v>218</v>
      </c>
      <c r="F136" s="48">
        <f>VLOOKUP($B136,CLASS!$B$2:$R$362,12,FALSE)</f>
        <v>0</v>
      </c>
      <c r="G136" s="22"/>
    </row>
    <row r="137" spans="1:7" ht="15">
      <c r="A137" s="25" t="s">
        <v>226</v>
      </c>
      <c r="B137" s="25">
        <v>154</v>
      </c>
      <c r="C137" s="24" t="s">
        <v>279</v>
      </c>
      <c r="D137" s="22" t="s">
        <v>280</v>
      </c>
      <c r="E137" s="22" t="s">
        <v>219</v>
      </c>
      <c r="F137" s="48">
        <f>VLOOKUP($B137,CLASS!$B$2:$R$362,12,FALSE)</f>
        <v>0</v>
      </c>
      <c r="G137" s="22"/>
    </row>
    <row r="138" spans="1:7" ht="15">
      <c r="A138" s="25" t="s">
        <v>226</v>
      </c>
      <c r="B138" s="25">
        <v>155</v>
      </c>
      <c r="C138" s="55" t="s">
        <v>281</v>
      </c>
      <c r="D138" s="22" t="s">
        <v>282</v>
      </c>
      <c r="E138" s="22" t="s">
        <v>218</v>
      </c>
      <c r="F138" s="48">
        <f>VLOOKUP($B138,CLASS!$B$2:$R$362,12,FALSE)</f>
        <v>0</v>
      </c>
      <c r="G138" s="51"/>
    </row>
    <row r="139" spans="1:7" ht="15">
      <c r="A139" s="56" t="s">
        <v>226</v>
      </c>
      <c r="B139" s="56">
        <v>156</v>
      </c>
      <c r="C139" s="55" t="s">
        <v>266</v>
      </c>
      <c r="D139" s="48" t="s">
        <v>283</v>
      </c>
      <c r="E139" s="48" t="s">
        <v>218</v>
      </c>
      <c r="F139" s="48">
        <f>VLOOKUP($B139,CLASS!$B$2:$R$362,12,FALSE)</f>
        <v>0</v>
      </c>
      <c r="G139" s="48"/>
    </row>
    <row r="140" spans="1:7" ht="15">
      <c r="A140" s="56" t="s">
        <v>226</v>
      </c>
      <c r="B140" s="56">
        <v>159</v>
      </c>
      <c r="C140" s="55" t="s">
        <v>262</v>
      </c>
      <c r="D140" s="48" t="s">
        <v>286</v>
      </c>
      <c r="E140" s="48" t="s">
        <v>218</v>
      </c>
      <c r="F140" s="48">
        <f>VLOOKUP($B140,CLASS!$B$2:$R$362,12,FALSE)</f>
        <v>0</v>
      </c>
      <c r="G140" s="48"/>
    </row>
    <row r="141" spans="1:7" ht="15">
      <c r="A141" s="56" t="s">
        <v>226</v>
      </c>
      <c r="B141" s="56">
        <v>160</v>
      </c>
      <c r="C141" s="55" t="s">
        <v>287</v>
      </c>
      <c r="D141" s="48" t="s">
        <v>288</v>
      </c>
      <c r="E141" s="48" t="s">
        <v>217</v>
      </c>
      <c r="F141" s="48">
        <f>VLOOKUP($B141,CLASS!$B$2:$R$362,12,FALSE)</f>
        <v>0</v>
      </c>
      <c r="G141" s="22"/>
    </row>
    <row r="142" spans="1:7" ht="15">
      <c r="A142" s="56" t="s">
        <v>226</v>
      </c>
      <c r="B142" s="56">
        <v>174</v>
      </c>
      <c r="C142" s="55" t="s">
        <v>317</v>
      </c>
      <c r="D142" s="48" t="s">
        <v>43</v>
      </c>
      <c r="E142" s="48" t="s">
        <v>218</v>
      </c>
      <c r="F142" s="48">
        <f>VLOOKUP($B142,CLASS!$B$2:$R$362,12,FALSE)</f>
        <v>0</v>
      </c>
      <c r="G142" s="51"/>
    </row>
    <row r="143" spans="1:6" s="32" customFormat="1" ht="15">
      <c r="A143" s="33" t="s">
        <v>128</v>
      </c>
      <c r="B143" s="33">
        <v>24</v>
      </c>
      <c r="C143" s="32" t="s">
        <v>149</v>
      </c>
      <c r="D143" s="32" t="s">
        <v>55</v>
      </c>
      <c r="E143" s="32" t="s">
        <v>218</v>
      </c>
      <c r="F143" s="32">
        <f>VLOOKUP($B143,CLASS!$B$2:$R$362,12,FALSE)</f>
        <v>68</v>
      </c>
    </row>
    <row r="144" spans="1:6" s="32" customFormat="1" ht="15">
      <c r="A144" s="33" t="s">
        <v>128</v>
      </c>
      <c r="B144" s="33">
        <v>6</v>
      </c>
      <c r="C144" s="35" t="s">
        <v>133</v>
      </c>
      <c r="D144" s="32" t="s">
        <v>32</v>
      </c>
      <c r="E144" s="32" t="s">
        <v>217</v>
      </c>
      <c r="F144" s="32">
        <f>VLOOKUP($B144,CLASS!$B$2:$R$362,12,FALSE)</f>
        <v>65</v>
      </c>
    </row>
    <row r="145" spans="1:6" s="32" customFormat="1" ht="15">
      <c r="A145" s="33" t="s">
        <v>128</v>
      </c>
      <c r="B145" s="33">
        <v>34</v>
      </c>
      <c r="C145" s="35" t="s">
        <v>157</v>
      </c>
      <c r="D145" s="32" t="s">
        <v>62</v>
      </c>
      <c r="E145" s="32" t="s">
        <v>218</v>
      </c>
      <c r="F145" s="32">
        <f>VLOOKUP($B145,CLASS!$B$2:$R$362,12,FALSE)</f>
        <v>64</v>
      </c>
    </row>
    <row r="146" spans="1:6" s="32" customFormat="1" ht="15">
      <c r="A146" s="33" t="s">
        <v>128</v>
      </c>
      <c r="B146" s="33">
        <v>87</v>
      </c>
      <c r="C146" s="32" t="s">
        <v>152</v>
      </c>
      <c r="D146" s="32" t="s">
        <v>100</v>
      </c>
      <c r="E146" s="32" t="s">
        <v>219</v>
      </c>
      <c r="F146" s="32">
        <f>VLOOKUP($B146,CLASS!$B$2:$R$362,12,FALSE)</f>
        <v>63</v>
      </c>
    </row>
    <row r="147" spans="1:7" s="32" customFormat="1" ht="15">
      <c r="A147" s="33" t="s">
        <v>128</v>
      </c>
      <c r="B147" s="33">
        <v>76</v>
      </c>
      <c r="C147" s="35" t="s">
        <v>190</v>
      </c>
      <c r="D147" s="32" t="s">
        <v>94</v>
      </c>
      <c r="E147" s="32" t="s">
        <v>219</v>
      </c>
      <c r="F147" s="32">
        <f>VLOOKUP($B147,CLASS!$B$2:$R$362,12,FALSE)</f>
        <v>63</v>
      </c>
      <c r="G147" s="37"/>
    </row>
    <row r="148" spans="1:7" s="32" customFormat="1" ht="15">
      <c r="A148" s="33" t="s">
        <v>128</v>
      </c>
      <c r="B148" s="33">
        <v>9</v>
      </c>
      <c r="C148" s="32" t="s">
        <v>136</v>
      </c>
      <c r="D148" s="32" t="s">
        <v>46</v>
      </c>
      <c r="E148" s="32" t="s">
        <v>217</v>
      </c>
      <c r="F148" s="32">
        <f>VLOOKUP($B148,CLASS!$B$2:$R$362,12,FALSE)</f>
        <v>62</v>
      </c>
      <c r="G148" s="37"/>
    </row>
    <row r="149" spans="1:6" s="32" customFormat="1" ht="15">
      <c r="A149" s="33" t="s">
        <v>128</v>
      </c>
      <c r="B149" s="33">
        <v>74</v>
      </c>
      <c r="C149" s="35" t="s">
        <v>188</v>
      </c>
      <c r="D149" s="32" t="s">
        <v>52</v>
      </c>
      <c r="E149" s="32" t="s">
        <v>219</v>
      </c>
      <c r="F149" s="32">
        <f>VLOOKUP($B149,CLASS!$B$2:$R$362,12,FALSE)</f>
        <v>62</v>
      </c>
    </row>
    <row r="150" spans="1:7" s="32" customFormat="1" ht="15">
      <c r="A150" s="33" t="s">
        <v>128</v>
      </c>
      <c r="B150" s="33">
        <v>58</v>
      </c>
      <c r="C150" s="35" t="s">
        <v>176</v>
      </c>
      <c r="D150" s="32" t="s">
        <v>82</v>
      </c>
      <c r="E150" s="32" t="s">
        <v>218</v>
      </c>
      <c r="F150" s="32">
        <f>VLOOKUP($B150,CLASS!$B$2:$R$362,12,FALSE)</f>
        <v>61</v>
      </c>
      <c r="G150" s="37"/>
    </row>
    <row r="151" spans="1:6" s="32" customFormat="1" ht="15.75" thickBot="1">
      <c r="A151" s="33" t="s">
        <v>128</v>
      </c>
      <c r="B151" s="33">
        <v>12</v>
      </c>
      <c r="C151" s="35" t="s">
        <v>139</v>
      </c>
      <c r="D151" s="32" t="s">
        <v>48</v>
      </c>
      <c r="E151" s="32" t="s">
        <v>217</v>
      </c>
      <c r="F151" s="32">
        <f>VLOOKUP($B151,CLASS!$B$2:$R$362,12,FALSE)</f>
        <v>60</v>
      </c>
    </row>
    <row r="152" spans="1:7" s="32" customFormat="1" ht="15.75" thickBot="1">
      <c r="A152" s="33" t="s">
        <v>128</v>
      </c>
      <c r="B152" s="33">
        <v>33</v>
      </c>
      <c r="C152" s="35" t="s">
        <v>156</v>
      </c>
      <c r="D152" s="32" t="s">
        <v>61</v>
      </c>
      <c r="E152" s="32" t="s">
        <v>218</v>
      </c>
      <c r="F152" s="32">
        <f>VLOOKUP($B152,CLASS!$B$2:$R$362,12,FALSE)</f>
        <v>60</v>
      </c>
      <c r="G152" s="60">
        <v>628</v>
      </c>
    </row>
    <row r="153" spans="1:6" s="50" customFormat="1" ht="15">
      <c r="A153" s="56" t="s">
        <v>128</v>
      </c>
      <c r="B153" s="56">
        <v>20</v>
      </c>
      <c r="C153" s="55" t="s">
        <v>146</v>
      </c>
      <c r="D153" s="50" t="s">
        <v>19</v>
      </c>
      <c r="E153" s="50" t="s">
        <v>218</v>
      </c>
      <c r="F153" s="50">
        <f>VLOOKUP($B153,CLASS!$B$2:$R$362,12,FALSE)</f>
        <v>59</v>
      </c>
    </row>
    <row r="154" spans="1:7" ht="15">
      <c r="A154" s="56" t="s">
        <v>128</v>
      </c>
      <c r="B154" s="56">
        <v>52</v>
      </c>
      <c r="C154" s="55" t="s">
        <v>171</v>
      </c>
      <c r="D154" s="48" t="s">
        <v>78</v>
      </c>
      <c r="E154" s="48" t="s">
        <v>218</v>
      </c>
      <c r="F154" s="48">
        <f>VLOOKUP($B154,CLASS!$B$2:$R$362,12,FALSE)</f>
        <v>59</v>
      </c>
      <c r="G154" s="22"/>
    </row>
    <row r="155" spans="1:7" ht="15">
      <c r="A155" s="56" t="s">
        <v>128</v>
      </c>
      <c r="B155" s="56">
        <v>42</v>
      </c>
      <c r="C155" s="50" t="s">
        <v>314</v>
      </c>
      <c r="D155" s="48" t="s">
        <v>69</v>
      </c>
      <c r="E155" s="48" t="s">
        <v>218</v>
      </c>
      <c r="F155" s="48">
        <f>VLOOKUP($B155,CLASS!$B$2:$R$362,12,FALSE)</f>
        <v>58</v>
      </c>
      <c r="G155" s="48"/>
    </row>
    <row r="156" spans="1:7" ht="15">
      <c r="A156" s="56" t="s">
        <v>128</v>
      </c>
      <c r="B156" s="56">
        <v>51</v>
      </c>
      <c r="C156" s="55" t="s">
        <v>144</v>
      </c>
      <c r="D156" s="48" t="s">
        <v>77</v>
      </c>
      <c r="E156" s="48" t="s">
        <v>218</v>
      </c>
      <c r="F156" s="48">
        <f>VLOOKUP($B156,CLASS!$B$2:$R$362,12,FALSE)</f>
        <v>58</v>
      </c>
      <c r="G156" s="48"/>
    </row>
    <row r="157" spans="1:7" ht="15">
      <c r="A157" s="56" t="s">
        <v>128</v>
      </c>
      <c r="B157" s="56">
        <v>67</v>
      </c>
      <c r="C157" s="50" t="s">
        <v>183</v>
      </c>
      <c r="D157" s="48" t="s">
        <v>22</v>
      </c>
      <c r="E157" s="48" t="s">
        <v>218</v>
      </c>
      <c r="F157" s="48">
        <f>VLOOKUP($B157,CLASS!$B$2:$R$362,12,FALSE)</f>
        <v>56</v>
      </c>
      <c r="G157" s="48"/>
    </row>
    <row r="158" spans="1:7" ht="15">
      <c r="A158" s="56" t="s">
        <v>128</v>
      </c>
      <c r="B158" s="56">
        <v>18</v>
      </c>
      <c r="C158" s="50" t="s">
        <v>144</v>
      </c>
      <c r="D158" s="48" t="s">
        <v>52</v>
      </c>
      <c r="E158" s="48" t="s">
        <v>217</v>
      </c>
      <c r="F158" s="48">
        <f>VLOOKUP($B158,CLASS!$B$2:$R$362,12,FALSE)</f>
        <v>55</v>
      </c>
      <c r="G158" s="22"/>
    </row>
    <row r="159" spans="1:7" ht="15">
      <c r="A159" s="56" t="s">
        <v>128</v>
      </c>
      <c r="B159" s="56">
        <v>165</v>
      </c>
      <c r="C159" s="55" t="s">
        <v>274</v>
      </c>
      <c r="D159" s="48" t="s">
        <v>295</v>
      </c>
      <c r="E159" s="48" t="s">
        <v>218</v>
      </c>
      <c r="F159" s="48">
        <f>VLOOKUP($B159,CLASS!$B$2:$R$362,12,FALSE)</f>
        <v>54</v>
      </c>
      <c r="G159" s="22"/>
    </row>
    <row r="160" spans="1:7" ht="15">
      <c r="A160" s="56" t="s">
        <v>128</v>
      </c>
      <c r="B160" s="56">
        <v>122</v>
      </c>
      <c r="C160" s="50" t="s">
        <v>211</v>
      </c>
      <c r="D160" s="48" t="s">
        <v>100</v>
      </c>
      <c r="E160" s="48" t="s">
        <v>219</v>
      </c>
      <c r="F160" s="48">
        <f>VLOOKUP($B160,CLASS!$B$2:$R$362,12,FALSE)</f>
        <v>50</v>
      </c>
      <c r="G160" s="48"/>
    </row>
    <row r="161" spans="1:7" ht="15">
      <c r="A161" s="56" t="s">
        <v>128</v>
      </c>
      <c r="B161" s="56">
        <v>55</v>
      </c>
      <c r="C161" s="55" t="s">
        <v>173</v>
      </c>
      <c r="D161" s="48" t="s">
        <v>80</v>
      </c>
      <c r="E161" s="48" t="s">
        <v>218</v>
      </c>
      <c r="F161" s="48">
        <f>VLOOKUP($B161,CLASS!$B$2:$R$362,12,FALSE)</f>
        <v>47</v>
      </c>
      <c r="G161" s="51"/>
    </row>
    <row r="162" spans="1:7" ht="15">
      <c r="A162" s="56" t="s">
        <v>128</v>
      </c>
      <c r="B162" s="56">
        <v>66</v>
      </c>
      <c r="C162" s="55" t="s">
        <v>182</v>
      </c>
      <c r="D162" s="48" t="s">
        <v>61</v>
      </c>
      <c r="E162" s="48" t="s">
        <v>218</v>
      </c>
      <c r="F162" s="48">
        <f>VLOOKUP($B162,CLASS!$B$2:$R$362,12,FALSE)</f>
        <v>46</v>
      </c>
      <c r="G162" s="22"/>
    </row>
    <row r="163" spans="1:7" ht="15">
      <c r="A163" s="56" t="s">
        <v>128</v>
      </c>
      <c r="B163" s="56">
        <v>85</v>
      </c>
      <c r="C163" s="55" t="s">
        <v>188</v>
      </c>
      <c r="D163" s="48" t="s">
        <v>98</v>
      </c>
      <c r="E163" s="48" t="s">
        <v>219</v>
      </c>
      <c r="F163" s="48">
        <f>VLOOKUP($B163,CLASS!$B$2:$R$362,12,FALSE)</f>
        <v>44</v>
      </c>
      <c r="G163" s="48"/>
    </row>
    <row r="164" spans="1:7" ht="15">
      <c r="A164" s="56" t="s">
        <v>128</v>
      </c>
      <c r="B164" s="56">
        <v>8</v>
      </c>
      <c r="C164" s="55" t="s">
        <v>135</v>
      </c>
      <c r="D164" s="48" t="s">
        <v>45</v>
      </c>
      <c r="E164" s="48" t="s">
        <v>217</v>
      </c>
      <c r="F164" s="48">
        <f>VLOOKUP($B164,CLASS!$B$2:$R$362,12,FALSE)</f>
        <v>0</v>
      </c>
      <c r="G164" s="51"/>
    </row>
    <row r="165" spans="1:7" ht="15">
      <c r="A165" s="56" t="s">
        <v>128</v>
      </c>
      <c r="B165" s="56">
        <v>10</v>
      </c>
      <c r="C165" s="55" t="s">
        <v>316</v>
      </c>
      <c r="D165" s="48" t="s">
        <v>47</v>
      </c>
      <c r="E165" s="48" t="s">
        <v>217</v>
      </c>
      <c r="F165" s="48">
        <f>VLOOKUP($B165,CLASS!$B$2:$R$362,12,FALSE)</f>
        <v>0</v>
      </c>
      <c r="G165" s="22"/>
    </row>
    <row r="166" spans="1:7" ht="15">
      <c r="A166" s="56" t="s">
        <v>128</v>
      </c>
      <c r="B166" s="56">
        <v>22</v>
      </c>
      <c r="C166" s="50" t="s">
        <v>131</v>
      </c>
      <c r="D166" s="48" t="s">
        <v>53</v>
      </c>
      <c r="E166" s="48" t="s">
        <v>218</v>
      </c>
      <c r="F166" s="48">
        <f>VLOOKUP($B166,CLASS!$B$2:$R$362,12,FALSE)</f>
        <v>0</v>
      </c>
      <c r="G166" s="48"/>
    </row>
    <row r="167" spans="1:7" ht="15">
      <c r="A167" s="56" t="s">
        <v>128</v>
      </c>
      <c r="B167" s="56">
        <v>44</v>
      </c>
      <c r="C167" s="55" t="s">
        <v>166</v>
      </c>
      <c r="D167" s="48" t="s">
        <v>29</v>
      </c>
      <c r="E167" s="48" t="s">
        <v>218</v>
      </c>
      <c r="F167" s="48">
        <f>VLOOKUP($B167,CLASS!$B$2:$R$362,12,FALSE)</f>
        <v>0</v>
      </c>
      <c r="G167" s="22"/>
    </row>
    <row r="168" spans="1:7" ht="15">
      <c r="A168" s="56" t="s">
        <v>128</v>
      </c>
      <c r="B168" s="56">
        <v>64</v>
      </c>
      <c r="C168" s="55" t="s">
        <v>181</v>
      </c>
      <c r="D168" s="48" t="s">
        <v>87</v>
      </c>
      <c r="E168" s="48" t="s">
        <v>218</v>
      </c>
      <c r="F168" s="48">
        <f>VLOOKUP($B168,CLASS!$B$2:$R$362,12,FALSE)</f>
        <v>0</v>
      </c>
      <c r="G168" s="51"/>
    </row>
    <row r="169" spans="1:7" ht="15">
      <c r="A169" s="56" t="s">
        <v>128</v>
      </c>
      <c r="B169" s="56">
        <v>69</v>
      </c>
      <c r="C169" s="55" t="s">
        <v>166</v>
      </c>
      <c r="D169" s="48" t="s">
        <v>21</v>
      </c>
      <c r="E169" s="48" t="s">
        <v>218</v>
      </c>
      <c r="F169" s="48">
        <f>VLOOKUP($B169,CLASS!$B$2:$R$362,12,FALSE)</f>
        <v>0</v>
      </c>
      <c r="G169" s="22"/>
    </row>
    <row r="170" spans="1:7" ht="15">
      <c r="A170" s="56" t="s">
        <v>128</v>
      </c>
      <c r="B170" s="56">
        <v>72</v>
      </c>
      <c r="C170" s="55" t="s">
        <v>186</v>
      </c>
      <c r="D170" s="48" t="s">
        <v>91</v>
      </c>
      <c r="E170" s="48" t="s">
        <v>218</v>
      </c>
      <c r="F170" s="48">
        <f>VLOOKUP($B170,CLASS!$B$2:$R$362,12,FALSE)</f>
        <v>0</v>
      </c>
      <c r="G170" s="22"/>
    </row>
    <row r="171" spans="1:7" ht="15">
      <c r="A171" s="56" t="s">
        <v>128</v>
      </c>
      <c r="B171" s="56">
        <v>77</v>
      </c>
      <c r="C171" s="55" t="s">
        <v>154</v>
      </c>
      <c r="D171" s="48" t="s">
        <v>18</v>
      </c>
      <c r="E171" s="48" t="s">
        <v>219</v>
      </c>
      <c r="F171" s="48">
        <f>VLOOKUP($B171,CLASS!$B$2:$R$362,12,FALSE)</f>
        <v>0</v>
      </c>
      <c r="G171" s="22"/>
    </row>
    <row r="172" spans="1:7" ht="15">
      <c r="A172" s="56" t="s">
        <v>128</v>
      </c>
      <c r="B172" s="56">
        <v>80</v>
      </c>
      <c r="C172" s="50" t="s">
        <v>193</v>
      </c>
      <c r="D172" s="48" t="s">
        <v>95</v>
      </c>
      <c r="E172" s="48" t="s">
        <v>219</v>
      </c>
      <c r="F172" s="48">
        <f>VLOOKUP($B172,CLASS!$B$2:$R$362,12,FALSE)</f>
        <v>0</v>
      </c>
      <c r="G172" s="22"/>
    </row>
    <row r="173" spans="1:7" ht="15">
      <c r="A173" s="56" t="s">
        <v>128</v>
      </c>
      <c r="B173" s="56">
        <v>84</v>
      </c>
      <c r="C173" s="55" t="s">
        <v>132</v>
      </c>
      <c r="D173" s="48" t="s">
        <v>61</v>
      </c>
      <c r="E173" s="48" t="s">
        <v>219</v>
      </c>
      <c r="F173" s="48">
        <f>VLOOKUP($B173,CLASS!$B$2:$R$362,12,FALSE)</f>
        <v>0</v>
      </c>
      <c r="G173" s="22"/>
    </row>
    <row r="174" spans="1:7" ht="15">
      <c r="A174" s="56" t="s">
        <v>128</v>
      </c>
      <c r="B174" s="56">
        <v>95</v>
      </c>
      <c r="C174" s="50" t="s">
        <v>143</v>
      </c>
      <c r="D174" s="50" t="s">
        <v>37</v>
      </c>
      <c r="E174" s="50" t="s">
        <v>219</v>
      </c>
      <c r="F174" s="48">
        <f>VLOOKUP($B174,CLASS!$B$2:$R$362,12,FALSE)</f>
        <v>0</v>
      </c>
      <c r="G174" s="22"/>
    </row>
    <row r="175" spans="1:7" ht="15">
      <c r="A175" s="56" t="s">
        <v>128</v>
      </c>
      <c r="B175" s="56">
        <v>96</v>
      </c>
      <c r="C175" s="50" t="s">
        <v>161</v>
      </c>
      <c r="D175" s="48" t="s">
        <v>105</v>
      </c>
      <c r="E175" s="48" t="s">
        <v>219</v>
      </c>
      <c r="F175" s="48">
        <f>VLOOKUP($B175,CLASS!$B$2:$R$362,12,FALSE)</f>
        <v>0</v>
      </c>
      <c r="G175" s="48"/>
    </row>
    <row r="176" spans="1:7" ht="15">
      <c r="A176" s="56" t="s">
        <v>128</v>
      </c>
      <c r="B176" s="56">
        <v>104</v>
      </c>
      <c r="C176" s="50" t="s">
        <v>201</v>
      </c>
      <c r="D176" s="48" t="s">
        <v>21</v>
      </c>
      <c r="E176" s="48" t="s">
        <v>219</v>
      </c>
      <c r="F176" s="48">
        <f>VLOOKUP($B176,CLASS!$B$2:$R$362,12,FALSE)</f>
        <v>0</v>
      </c>
      <c r="G176" s="48"/>
    </row>
    <row r="177" spans="1:7" ht="15">
      <c r="A177" s="56" t="s">
        <v>128</v>
      </c>
      <c r="B177" s="56">
        <v>112</v>
      </c>
      <c r="C177" s="50" t="s">
        <v>185</v>
      </c>
      <c r="D177" s="48" t="s">
        <v>115</v>
      </c>
      <c r="E177" s="48" t="s">
        <v>219</v>
      </c>
      <c r="F177" s="48">
        <f>VLOOKUP($B177,CLASS!$B$2:$R$362,12,FALSE)</f>
        <v>0</v>
      </c>
      <c r="G177" s="48"/>
    </row>
    <row r="178" spans="1:7" ht="15">
      <c r="A178" s="56" t="s">
        <v>128</v>
      </c>
      <c r="B178" s="56">
        <v>116</v>
      </c>
      <c r="C178" s="50" t="s">
        <v>131</v>
      </c>
      <c r="D178" s="48" t="s">
        <v>119</v>
      </c>
      <c r="E178" s="48" t="s">
        <v>219</v>
      </c>
      <c r="F178" s="48">
        <f>VLOOKUP($B178,CLASS!$B$2:$R$362,12,FALSE)</f>
        <v>0</v>
      </c>
      <c r="G178" s="22"/>
    </row>
    <row r="179" spans="1:7" ht="15">
      <c r="A179" s="56" t="s">
        <v>128</v>
      </c>
      <c r="B179" s="56">
        <v>137</v>
      </c>
      <c r="C179" s="55" t="s">
        <v>252</v>
      </c>
      <c r="D179" s="48" t="s">
        <v>253</v>
      </c>
      <c r="E179" s="48" t="s">
        <v>219</v>
      </c>
      <c r="F179" s="48">
        <f>VLOOKUP($B179,CLASS!$B$2:$R$362,12,FALSE)</f>
        <v>0</v>
      </c>
      <c r="G179" s="22"/>
    </row>
    <row r="180" spans="1:7" ht="15">
      <c r="A180" s="56" t="s">
        <v>128</v>
      </c>
      <c r="B180" s="56">
        <v>161</v>
      </c>
      <c r="C180" s="55" t="s">
        <v>279</v>
      </c>
      <c r="D180" s="48" t="s">
        <v>289</v>
      </c>
      <c r="E180" s="48" t="s">
        <v>218</v>
      </c>
      <c r="F180" s="48">
        <f>VLOOKUP($B180,CLASS!$B$2:$R$362,12,FALSE)</f>
        <v>0</v>
      </c>
      <c r="G180" s="22"/>
    </row>
    <row r="181" spans="1:7" ht="15">
      <c r="A181" s="56" t="s">
        <v>128</v>
      </c>
      <c r="B181" s="56">
        <v>162</v>
      </c>
      <c r="C181" s="55" t="s">
        <v>271</v>
      </c>
      <c r="D181" s="48" t="s">
        <v>290</v>
      </c>
      <c r="E181" s="48" t="s">
        <v>217</v>
      </c>
      <c r="F181" s="48">
        <f>VLOOKUP($B181,CLASS!$B$2:$R$362,12,FALSE)</f>
        <v>0</v>
      </c>
      <c r="G181" s="51"/>
    </row>
    <row r="182" spans="1:7" ht="15">
      <c r="A182" s="56" t="s">
        <v>128</v>
      </c>
      <c r="B182" s="56">
        <v>163</v>
      </c>
      <c r="C182" s="55" t="s">
        <v>291</v>
      </c>
      <c r="D182" s="48" t="s">
        <v>292</v>
      </c>
      <c r="E182" s="48" t="s">
        <v>218</v>
      </c>
      <c r="F182" s="48">
        <f>VLOOKUP($B182,CLASS!$B$2:$R$362,12,FALSE)</f>
        <v>0</v>
      </c>
      <c r="G182" s="22"/>
    </row>
    <row r="183" spans="1:7" ht="15">
      <c r="A183" s="56" t="s">
        <v>128</v>
      </c>
      <c r="B183" s="56">
        <v>164</v>
      </c>
      <c r="C183" s="55" t="s">
        <v>293</v>
      </c>
      <c r="D183" s="48" t="s">
        <v>294</v>
      </c>
      <c r="E183" s="48" t="s">
        <v>217</v>
      </c>
      <c r="F183" s="48">
        <f>VLOOKUP($B183,CLASS!$B$2:$R$362,12,FALSE)</f>
        <v>0</v>
      </c>
      <c r="G183" s="51"/>
    </row>
    <row r="184" spans="1:7" ht="15">
      <c r="A184" s="56" t="s">
        <v>128</v>
      </c>
      <c r="B184" s="56">
        <v>166</v>
      </c>
      <c r="C184" s="55" t="s">
        <v>297</v>
      </c>
      <c r="D184" s="48" t="s">
        <v>296</v>
      </c>
      <c r="E184" s="48" t="s">
        <v>217</v>
      </c>
      <c r="F184" s="48">
        <f>VLOOKUP($B184,CLASS!$B$2:$R$362,12,FALSE)</f>
        <v>0</v>
      </c>
      <c r="G184" s="22"/>
    </row>
    <row r="185" spans="1:7" ht="15">
      <c r="A185" s="56" t="s">
        <v>128</v>
      </c>
      <c r="B185" s="56">
        <v>167</v>
      </c>
      <c r="C185" s="55" t="s">
        <v>298</v>
      </c>
      <c r="D185" s="48" t="s">
        <v>299</v>
      </c>
      <c r="E185" s="48" t="s">
        <v>217</v>
      </c>
      <c r="F185" s="48">
        <f>VLOOKUP($B185,CLASS!$B$2:$R$362,12,FALSE)</f>
        <v>0</v>
      </c>
      <c r="G185" s="22"/>
    </row>
    <row r="186" spans="1:7" ht="15">
      <c r="A186" s="56" t="s">
        <v>128</v>
      </c>
      <c r="B186" s="56">
        <v>168</v>
      </c>
      <c r="C186" s="55" t="s">
        <v>300</v>
      </c>
      <c r="D186" s="48" t="s">
        <v>301</v>
      </c>
      <c r="E186" s="48" t="s">
        <v>217</v>
      </c>
      <c r="F186" s="48">
        <f>VLOOKUP($B186,CLASS!$B$2:$R$362,12,FALSE)</f>
        <v>0</v>
      </c>
      <c r="G186" s="48"/>
    </row>
    <row r="187" spans="1:7" ht="15">
      <c r="A187" s="56" t="s">
        <v>128</v>
      </c>
      <c r="B187" s="56">
        <v>169</v>
      </c>
      <c r="C187" s="55" t="s">
        <v>267</v>
      </c>
      <c r="D187" s="48" t="s">
        <v>302</v>
      </c>
      <c r="E187" s="48" t="s">
        <v>219</v>
      </c>
      <c r="F187" s="48">
        <f>VLOOKUP($B187,CLASS!$B$2:$R$362,12,FALSE)</f>
        <v>0</v>
      </c>
      <c r="G187" s="22"/>
    </row>
    <row r="188" spans="1:7" ht="15">
      <c r="A188" s="56" t="s">
        <v>128</v>
      </c>
      <c r="B188" s="56">
        <v>170</v>
      </c>
      <c r="C188" s="55" t="s">
        <v>303</v>
      </c>
      <c r="D188" s="48" t="s">
        <v>304</v>
      </c>
      <c r="E188" s="48" t="s">
        <v>218</v>
      </c>
      <c r="F188" s="48">
        <f>VLOOKUP($B188,CLASS!$B$2:$R$362,12,FALSE)</f>
        <v>0</v>
      </c>
      <c r="G188" s="22"/>
    </row>
    <row r="189" spans="1:7" ht="15">
      <c r="A189" s="56" t="s">
        <v>128</v>
      </c>
      <c r="B189" s="56">
        <v>171</v>
      </c>
      <c r="C189" s="55" t="s">
        <v>284</v>
      </c>
      <c r="D189" s="48" t="s">
        <v>305</v>
      </c>
      <c r="E189" s="48" t="s">
        <v>218</v>
      </c>
      <c r="F189" s="48">
        <f>VLOOKUP($B189,CLASS!$B$2:$R$362,12,FALSE)</f>
        <v>0</v>
      </c>
      <c r="G189" s="48"/>
    </row>
    <row r="190" spans="1:7" ht="15">
      <c r="A190" s="56" t="s">
        <v>128</v>
      </c>
      <c r="B190" s="56">
        <v>172</v>
      </c>
      <c r="C190" s="55" t="s">
        <v>306</v>
      </c>
      <c r="D190" s="48" t="s">
        <v>307</v>
      </c>
      <c r="E190" s="48" t="s">
        <v>218</v>
      </c>
      <c r="F190" s="48">
        <f>VLOOKUP($B190,CLASS!$B$2:$R$362,12,FALSE)</f>
        <v>0</v>
      </c>
      <c r="G190" s="22"/>
    </row>
    <row r="191" spans="1:6" ht="15">
      <c r="A191" s="25"/>
      <c r="B191" s="25"/>
      <c r="C191" s="24"/>
      <c r="F191" s="48"/>
    </row>
    <row r="192" spans="1:7" ht="15">
      <c r="A192" s="25"/>
      <c r="B192" s="25"/>
      <c r="C192" s="24"/>
      <c r="F192" s="48"/>
      <c r="G192" s="22"/>
    </row>
    <row r="193" spans="1:6" ht="15">
      <c r="A193" s="25"/>
      <c r="B193" s="25"/>
      <c r="C193" s="24"/>
      <c r="F193" s="48"/>
    </row>
    <row r="194" spans="1:7" ht="15">
      <c r="A194" s="25"/>
      <c r="B194" s="25"/>
      <c r="C194" s="23"/>
      <c r="F194" s="48"/>
      <c r="G194" s="22"/>
    </row>
    <row r="195" spans="1:6" ht="15">
      <c r="A195" s="25"/>
      <c r="B195" s="25"/>
      <c r="C195" s="24"/>
      <c r="F195" s="48"/>
    </row>
    <row r="196" spans="1:7" ht="15">
      <c r="A196" s="25"/>
      <c r="B196" s="25"/>
      <c r="C196" s="23"/>
      <c r="F196" s="48"/>
      <c r="G196" s="22"/>
    </row>
    <row r="197" spans="1:7" ht="15">
      <c r="A197" s="25"/>
      <c r="B197" s="25"/>
      <c r="C197" s="24"/>
      <c r="F197" s="48"/>
      <c r="G197" s="22"/>
    </row>
    <row r="198" spans="1:6" ht="15">
      <c r="A198" s="25"/>
      <c r="B198" s="25"/>
      <c r="C198" s="24"/>
      <c r="F198" s="48"/>
    </row>
    <row r="199" spans="1:6" ht="15">
      <c r="A199" s="25"/>
      <c r="B199" s="25"/>
      <c r="C199" s="24"/>
      <c r="F199" s="48"/>
    </row>
    <row r="200" spans="1:7" ht="15">
      <c r="A200" s="25"/>
      <c r="B200" s="25"/>
      <c r="C200" s="24"/>
      <c r="F200" s="48"/>
      <c r="G200" s="22"/>
    </row>
    <row r="201" spans="1:7" ht="15">
      <c r="A201" s="25"/>
      <c r="B201" s="25"/>
      <c r="C201" s="24"/>
      <c r="F201" s="48"/>
      <c r="G201" s="22"/>
    </row>
    <row r="202" spans="1:7" ht="15">
      <c r="A202" s="25"/>
      <c r="B202" s="25"/>
      <c r="C202" s="24"/>
      <c r="F202" s="48"/>
      <c r="G202" s="22"/>
    </row>
    <row r="203" spans="1:6" ht="15">
      <c r="A203" s="25"/>
      <c r="B203" s="25"/>
      <c r="F203" s="48"/>
    </row>
    <row r="204" spans="1:7" ht="15">
      <c r="A204" s="25"/>
      <c r="B204" s="25"/>
      <c r="C204" s="24"/>
      <c r="F204" s="48"/>
      <c r="G204" s="22"/>
    </row>
    <row r="205" spans="1:7" ht="15">
      <c r="A205" s="25"/>
      <c r="B205" s="25"/>
      <c r="C205" s="24"/>
      <c r="F205" s="48"/>
      <c r="G205" s="22"/>
    </row>
    <row r="206" spans="1:7" ht="15">
      <c r="A206" s="25"/>
      <c r="B206" s="25"/>
      <c r="C206" s="24"/>
      <c r="F206" s="48"/>
      <c r="G206" s="22"/>
    </row>
    <row r="207" spans="1:6" ht="15">
      <c r="A207" s="25"/>
      <c r="B207" s="25"/>
      <c r="C207" s="23"/>
      <c r="F207" s="48"/>
    </row>
    <row r="208" spans="1:7" ht="15">
      <c r="A208" s="25"/>
      <c r="B208" s="25"/>
      <c r="C208" s="24"/>
      <c r="F208" s="48"/>
      <c r="G208" s="22"/>
    </row>
    <row r="209" spans="1:7" ht="15">
      <c r="A209" s="25"/>
      <c r="B209" s="25"/>
      <c r="C209" s="23"/>
      <c r="F209" s="48"/>
      <c r="G209" s="22"/>
    </row>
    <row r="210" spans="1:7" ht="15">
      <c r="A210" s="25"/>
      <c r="B210" s="25"/>
      <c r="C210" s="24"/>
      <c r="F210" s="48"/>
      <c r="G210" s="22"/>
    </row>
    <row r="211" spans="1:7" ht="15">
      <c r="A211" s="25"/>
      <c r="B211" s="25"/>
      <c r="C211" s="23"/>
      <c r="F211" s="48"/>
      <c r="G211" s="22"/>
    </row>
    <row r="212" spans="1:7" ht="15">
      <c r="A212" s="25"/>
      <c r="B212" s="25"/>
      <c r="C212" s="23"/>
      <c r="F212" s="48"/>
      <c r="G212" s="22"/>
    </row>
    <row r="213" spans="1:7" ht="15">
      <c r="A213" s="25"/>
      <c r="B213" s="25"/>
      <c r="C213" s="23"/>
      <c r="F213" s="48"/>
      <c r="G213" s="22"/>
    </row>
    <row r="214" spans="1:7" ht="15">
      <c r="A214" s="25"/>
      <c r="B214" s="25"/>
      <c r="C214" s="24"/>
      <c r="F214" s="48"/>
      <c r="G214" s="22"/>
    </row>
    <row r="215" spans="1:7" ht="15">
      <c r="A215" s="25"/>
      <c r="B215" s="25"/>
      <c r="C215" s="24"/>
      <c r="F215" s="48"/>
      <c r="G215" s="22"/>
    </row>
    <row r="216" spans="1:6" ht="15">
      <c r="A216" s="25"/>
      <c r="B216" s="25"/>
      <c r="C216" s="24"/>
      <c r="F216" s="48"/>
    </row>
    <row r="217" spans="1:7" ht="15">
      <c r="A217" s="25"/>
      <c r="B217" s="25"/>
      <c r="C217" s="24"/>
      <c r="F217" s="48"/>
      <c r="G217" s="22"/>
    </row>
    <row r="218" spans="1:7" ht="15">
      <c r="A218" s="25"/>
      <c r="B218" s="25"/>
      <c r="C218" s="23"/>
      <c r="F218" s="48"/>
      <c r="G218" s="22"/>
    </row>
    <row r="219" spans="1:6" ht="15">
      <c r="A219" s="25"/>
      <c r="B219" s="25"/>
      <c r="C219" s="24"/>
      <c r="F219" s="48"/>
    </row>
    <row r="220" spans="1:7" ht="15">
      <c r="A220" s="25"/>
      <c r="B220" s="25"/>
      <c r="C220" s="23"/>
      <c r="F220" s="48"/>
      <c r="G220" s="22"/>
    </row>
    <row r="221" spans="1:7" ht="15">
      <c r="A221" s="25"/>
      <c r="B221" s="25"/>
      <c r="C221" s="23"/>
      <c r="F221" s="48"/>
      <c r="G221" s="22"/>
    </row>
    <row r="222" spans="1:6" ht="15">
      <c r="A222" s="25"/>
      <c r="B222" s="25"/>
      <c r="C222" s="24"/>
      <c r="F222" s="48"/>
    </row>
    <row r="223" spans="1:7" ht="15">
      <c r="A223" s="25"/>
      <c r="B223" s="25"/>
      <c r="C223" s="24"/>
      <c r="F223" s="48"/>
      <c r="G223" s="22"/>
    </row>
    <row r="224" spans="1:6" ht="15">
      <c r="A224" s="25"/>
      <c r="B224" s="25"/>
      <c r="C224" s="23"/>
      <c r="F224" s="48"/>
    </row>
    <row r="225" spans="1:7" ht="15">
      <c r="A225" s="25"/>
      <c r="B225" s="25"/>
      <c r="C225" s="24"/>
      <c r="F225" s="48"/>
      <c r="G225" s="22"/>
    </row>
    <row r="226" spans="1:7" ht="15">
      <c r="A226" s="25"/>
      <c r="B226" s="25"/>
      <c r="C226" s="23"/>
      <c r="F226" s="48"/>
      <c r="G226" s="22"/>
    </row>
    <row r="227" spans="1:7" ht="15">
      <c r="A227" s="25"/>
      <c r="B227" s="25"/>
      <c r="C227" s="24"/>
      <c r="F227" s="48"/>
      <c r="G227" s="22"/>
    </row>
    <row r="228" spans="1:7" ht="15">
      <c r="A228" s="25"/>
      <c r="B228" s="25"/>
      <c r="C228" s="23"/>
      <c r="F228" s="48"/>
      <c r="G228" s="22"/>
    </row>
    <row r="229" spans="1:6" ht="15">
      <c r="A229" s="25"/>
      <c r="B229" s="25"/>
      <c r="C229" s="23"/>
      <c r="F229" s="48"/>
    </row>
    <row r="230" spans="1:7" ht="15">
      <c r="A230" s="25"/>
      <c r="B230" s="25"/>
      <c r="C230" s="24"/>
      <c r="F230" s="48"/>
      <c r="G230" s="22"/>
    </row>
    <row r="231" spans="1:7" ht="15">
      <c r="A231" s="25"/>
      <c r="B231" s="25"/>
      <c r="C231" s="23"/>
      <c r="F231" s="48"/>
      <c r="G231" s="22"/>
    </row>
    <row r="232" spans="1:6" ht="15">
      <c r="A232" s="25"/>
      <c r="B232" s="25"/>
      <c r="C232" s="24"/>
      <c r="F232" s="48"/>
    </row>
    <row r="233" spans="1:6" ht="15">
      <c r="A233" s="25"/>
      <c r="B233" s="25"/>
      <c r="C233" s="23"/>
      <c r="F233" s="48"/>
    </row>
    <row r="234" spans="1:6" ht="15">
      <c r="A234" s="25"/>
      <c r="B234" s="25"/>
      <c r="C234" s="23"/>
      <c r="F234" s="48"/>
    </row>
    <row r="235" spans="1:7" ht="15">
      <c r="A235" s="25"/>
      <c r="B235" s="25"/>
      <c r="C235" s="23"/>
      <c r="F235" s="48"/>
      <c r="G235" s="22"/>
    </row>
    <row r="236" spans="1:7" ht="15">
      <c r="A236" s="25"/>
      <c r="B236" s="25"/>
      <c r="C236" s="24"/>
      <c r="F236" s="48"/>
      <c r="G236" s="22"/>
    </row>
    <row r="237" spans="1:6" ht="15">
      <c r="A237" s="25"/>
      <c r="B237" s="25"/>
      <c r="C237" s="23"/>
      <c r="F237" s="48"/>
    </row>
    <row r="238" spans="1:7" ht="15">
      <c r="A238" s="25"/>
      <c r="B238" s="25"/>
      <c r="C238" s="24"/>
      <c r="F238" s="48"/>
      <c r="G238" s="22"/>
    </row>
    <row r="239" spans="1:7" ht="15">
      <c r="A239" s="25"/>
      <c r="B239" s="25"/>
      <c r="C239" s="23"/>
      <c r="F239" s="48"/>
      <c r="G239" s="22"/>
    </row>
    <row r="240" spans="1:7" ht="15">
      <c r="A240" s="25"/>
      <c r="B240" s="25"/>
      <c r="C240" s="24"/>
      <c r="F240" s="48"/>
      <c r="G240" s="22"/>
    </row>
    <row r="241" spans="1:7" ht="15">
      <c r="A241" s="25"/>
      <c r="B241" s="25"/>
      <c r="C241" s="24"/>
      <c r="F241" s="48"/>
      <c r="G241" s="22"/>
    </row>
    <row r="242" spans="1:7" ht="15">
      <c r="A242" s="25"/>
      <c r="B242" s="25"/>
      <c r="C242" s="23"/>
      <c r="F242" s="48"/>
      <c r="G242" s="22"/>
    </row>
    <row r="243" spans="1:6" ht="15">
      <c r="A243" s="25"/>
      <c r="B243" s="25"/>
      <c r="C243" s="23"/>
      <c r="F243" s="48"/>
    </row>
    <row r="244" spans="1:7" ht="15">
      <c r="A244" s="25"/>
      <c r="B244" s="25"/>
      <c r="C244" s="24"/>
      <c r="F244" s="48"/>
      <c r="G244" s="22"/>
    </row>
    <row r="245" spans="1:7" ht="15">
      <c r="A245" s="25"/>
      <c r="B245" s="25"/>
      <c r="C245" s="24"/>
      <c r="F245" s="48"/>
      <c r="G245" s="22"/>
    </row>
    <row r="246" spans="1:7" ht="15">
      <c r="A246" s="25"/>
      <c r="B246" s="25"/>
      <c r="C246" s="24"/>
      <c r="F246" s="48"/>
      <c r="G246" s="22"/>
    </row>
    <row r="247" spans="1:6" ht="15">
      <c r="A247" s="25"/>
      <c r="B247" s="25"/>
      <c r="C247" s="23"/>
      <c r="F247" s="48"/>
    </row>
    <row r="248" spans="1:6" ht="15">
      <c r="A248" s="25"/>
      <c r="B248" s="25"/>
      <c r="C248" s="23"/>
      <c r="F248" s="48"/>
    </row>
    <row r="249" spans="1:7" ht="15">
      <c r="A249" s="25"/>
      <c r="B249" s="25"/>
      <c r="C249" s="23"/>
      <c r="F249" s="48"/>
      <c r="G249" s="22"/>
    </row>
    <row r="250" spans="1:6" ht="15">
      <c r="A250" s="25"/>
      <c r="B250" s="25"/>
      <c r="C250" s="24"/>
      <c r="F250" s="48"/>
    </row>
    <row r="251" spans="1:7" ht="15">
      <c r="A251" s="25"/>
      <c r="B251" s="25"/>
      <c r="C251" s="24"/>
      <c r="F251" s="48"/>
      <c r="G251" s="22"/>
    </row>
    <row r="252" spans="1:6" ht="15">
      <c r="A252" s="25"/>
      <c r="B252" s="25"/>
      <c r="C252" s="24"/>
      <c r="F252" s="48"/>
    </row>
    <row r="253" spans="1:7" ht="15">
      <c r="A253" s="25"/>
      <c r="B253" s="25"/>
      <c r="C253" s="23"/>
      <c r="F253" s="48"/>
      <c r="G253" s="22"/>
    </row>
    <row r="254" spans="1:7" ht="15">
      <c r="A254" s="25"/>
      <c r="B254" s="25"/>
      <c r="C254" s="24"/>
      <c r="F254" s="48"/>
      <c r="G254" s="22"/>
    </row>
    <row r="255" spans="1:7" ht="15">
      <c r="A255" s="25"/>
      <c r="B255" s="25"/>
      <c r="C255" s="23"/>
      <c r="F255" s="48"/>
      <c r="G255" s="22"/>
    </row>
    <row r="256" spans="1:6" ht="15">
      <c r="A256" s="25"/>
      <c r="B256" s="25"/>
      <c r="C256" s="23"/>
      <c r="F256" s="48"/>
    </row>
    <row r="257" spans="1:7" ht="15">
      <c r="A257" s="25"/>
      <c r="B257" s="25"/>
      <c r="C257" s="23"/>
      <c r="F257" s="48"/>
      <c r="G257" s="22"/>
    </row>
    <row r="258" spans="1:6" ht="15">
      <c r="A258" s="25"/>
      <c r="B258" s="25"/>
      <c r="C258" s="24"/>
      <c r="F258" s="48"/>
    </row>
    <row r="259" spans="1:7" ht="15">
      <c r="A259" s="25"/>
      <c r="B259" s="25"/>
      <c r="C259" s="24"/>
      <c r="F259" s="48"/>
      <c r="G259" s="22"/>
    </row>
    <row r="260" spans="1:7" ht="15">
      <c r="A260" s="25"/>
      <c r="B260" s="25"/>
      <c r="C260" s="24"/>
      <c r="F260" s="48"/>
      <c r="G260" s="22"/>
    </row>
    <row r="261" spans="1:6" ht="15">
      <c r="A261" s="25"/>
      <c r="B261" s="25"/>
      <c r="C261" s="23"/>
      <c r="F261" s="48"/>
    </row>
    <row r="262" spans="1:7" ht="15">
      <c r="A262" s="25"/>
      <c r="B262" s="25"/>
      <c r="C262" s="23"/>
      <c r="F262" s="48"/>
      <c r="G262" s="22"/>
    </row>
    <row r="263" spans="1:6" ht="15">
      <c r="A263" s="25"/>
      <c r="B263" s="25"/>
      <c r="C263" s="23"/>
      <c r="F263" s="48"/>
    </row>
    <row r="264" spans="1:7" ht="15">
      <c r="A264" s="25"/>
      <c r="B264" s="25"/>
      <c r="C264" s="23"/>
      <c r="F264" s="48"/>
      <c r="G264" s="22"/>
    </row>
    <row r="265" spans="1:7" ht="15">
      <c r="A265" s="25"/>
      <c r="B265" s="25"/>
      <c r="C265" s="23"/>
      <c r="F265" s="48"/>
      <c r="G265" s="22"/>
    </row>
    <row r="266" spans="1:6" ht="15">
      <c r="A266" s="25"/>
      <c r="B266" s="25"/>
      <c r="C266" s="23"/>
      <c r="F266" s="48"/>
    </row>
    <row r="267" spans="1:6" ht="15">
      <c r="A267" s="25"/>
      <c r="B267" s="25"/>
      <c r="C267" s="23"/>
      <c r="F267" s="48"/>
    </row>
    <row r="268" spans="1:7" ht="15">
      <c r="A268" s="25"/>
      <c r="B268" s="25"/>
      <c r="C268" s="23"/>
      <c r="F268" s="48"/>
      <c r="G268" s="22"/>
    </row>
    <row r="269" spans="1:7" ht="15">
      <c r="A269" s="25"/>
      <c r="B269" s="25"/>
      <c r="C269" s="23"/>
      <c r="F269" s="48"/>
      <c r="G269" s="22"/>
    </row>
    <row r="270" spans="1:6" ht="15">
      <c r="A270" s="25"/>
      <c r="B270" s="25"/>
      <c r="C270" s="23"/>
      <c r="F270" s="48"/>
    </row>
    <row r="271" spans="1:6" ht="15">
      <c r="A271" s="25"/>
      <c r="B271" s="25"/>
      <c r="C271" s="23"/>
      <c r="F271" s="48"/>
    </row>
    <row r="272" spans="1:6" ht="15">
      <c r="A272" s="25"/>
      <c r="B272" s="25"/>
      <c r="C272" s="23"/>
      <c r="F272" s="48"/>
    </row>
    <row r="273" spans="1:7" ht="15">
      <c r="A273" s="25"/>
      <c r="B273" s="25"/>
      <c r="C273" s="23"/>
      <c r="F273" s="48"/>
      <c r="G273" s="22"/>
    </row>
    <row r="274" spans="1:7" ht="15">
      <c r="A274" s="25"/>
      <c r="B274" s="25"/>
      <c r="C274" s="23"/>
      <c r="F274" s="48"/>
      <c r="G274" s="22"/>
    </row>
    <row r="275" spans="1:7" ht="15">
      <c r="A275" s="25"/>
      <c r="B275" s="25"/>
      <c r="C275" s="23"/>
      <c r="F275" s="48"/>
      <c r="G275" s="22"/>
    </row>
    <row r="276" spans="1:7" ht="15">
      <c r="A276" s="25"/>
      <c r="B276" s="25"/>
      <c r="C276" s="23"/>
      <c r="F276" s="48"/>
      <c r="G276" s="22"/>
    </row>
    <row r="277" spans="1:7" ht="15">
      <c r="A277" s="25"/>
      <c r="B277" s="25"/>
      <c r="C277" s="23"/>
      <c r="F277" s="48"/>
      <c r="G277" s="22"/>
    </row>
    <row r="278" spans="1:7" ht="15">
      <c r="A278" s="25"/>
      <c r="B278" s="25"/>
      <c r="C278" s="23"/>
      <c r="F278" s="48"/>
      <c r="G278" s="22"/>
    </row>
    <row r="279" spans="1:7" ht="15">
      <c r="A279" s="25"/>
      <c r="B279" s="25"/>
      <c r="C279" s="23"/>
      <c r="F279" s="48"/>
      <c r="G279" s="22"/>
    </row>
    <row r="280" spans="1:7" ht="15">
      <c r="A280" s="25"/>
      <c r="B280" s="25"/>
      <c r="C280" s="23"/>
      <c r="F280" s="48"/>
      <c r="G280" s="22"/>
    </row>
    <row r="281" spans="1:7" ht="15">
      <c r="A281" s="3"/>
      <c r="B281" s="25"/>
      <c r="F281" s="48"/>
      <c r="G281" s="22"/>
    </row>
    <row r="282" spans="1:7" ht="15">
      <c r="A282" s="3"/>
      <c r="B282" s="25"/>
      <c r="F282" s="48"/>
      <c r="G282" s="22"/>
    </row>
    <row r="283" spans="1:6" ht="15">
      <c r="A283" s="3"/>
      <c r="B283" s="25"/>
      <c r="F283" s="48"/>
    </row>
    <row r="284" spans="1:7" ht="15">
      <c r="A284" s="3"/>
      <c r="B284" s="25"/>
      <c r="F284" s="48"/>
      <c r="G284" s="22"/>
    </row>
    <row r="285" spans="1:7" ht="15">
      <c r="A285" s="3"/>
      <c r="B285" s="25"/>
      <c r="F285" s="48"/>
      <c r="G285" s="22"/>
    </row>
    <row r="286" spans="1:6" ht="15">
      <c r="A286" s="3"/>
      <c r="B286" s="25"/>
      <c r="F286" s="48"/>
    </row>
    <row r="287" spans="1:7" ht="15">
      <c r="A287" s="3"/>
      <c r="B287" s="25"/>
      <c r="F287" s="48"/>
      <c r="G287" s="22"/>
    </row>
    <row r="288" spans="1:7" ht="15">
      <c r="A288" s="3"/>
      <c r="B288" s="25"/>
      <c r="F288" s="48"/>
      <c r="G288" s="22"/>
    </row>
    <row r="289" spans="1:7" ht="15">
      <c r="A289" s="3"/>
      <c r="B289" s="25"/>
      <c r="F289" s="48"/>
      <c r="G289" s="22"/>
    </row>
    <row r="290" spans="1:6" ht="15">
      <c r="A290" s="3"/>
      <c r="B290" s="25"/>
      <c r="F290" s="48"/>
    </row>
    <row r="291" spans="1:7" ht="15">
      <c r="A291" s="3"/>
      <c r="B291" s="25"/>
      <c r="F291" s="48"/>
      <c r="G291" s="22"/>
    </row>
    <row r="292" spans="1:6" ht="15">
      <c r="A292" s="3"/>
      <c r="B292" s="25"/>
      <c r="F292" s="48"/>
    </row>
    <row r="293" spans="1:7" ht="15">
      <c r="A293" s="3"/>
      <c r="B293" s="25"/>
      <c r="F293" s="48"/>
      <c r="G293" s="22"/>
    </row>
    <row r="294" spans="1:7" ht="15">
      <c r="A294" s="3"/>
      <c r="B294" s="25"/>
      <c r="F294" s="48"/>
      <c r="G294" s="22"/>
    </row>
    <row r="295" spans="1:7" ht="15">
      <c r="A295" s="3"/>
      <c r="B295" s="25"/>
      <c r="F295" s="48"/>
      <c r="G295" s="22"/>
    </row>
    <row r="296" spans="1:6" ht="15">
      <c r="A296" s="3"/>
      <c r="B296" s="25"/>
      <c r="F296" s="48"/>
    </row>
    <row r="297" spans="1:6" ht="15">
      <c r="A297" s="3"/>
      <c r="B297" s="25"/>
      <c r="F297" s="48"/>
    </row>
    <row r="298" spans="1:6" ht="15">
      <c r="A298" s="3"/>
      <c r="B298" s="25"/>
      <c r="F298" s="48"/>
    </row>
    <row r="299" spans="1:7" ht="15">
      <c r="A299" s="3"/>
      <c r="B299" s="25"/>
      <c r="F299" s="48"/>
      <c r="G299" s="22"/>
    </row>
    <row r="300" spans="1:7" ht="15">
      <c r="A300" s="3"/>
      <c r="B300" s="25"/>
      <c r="F300" s="48"/>
      <c r="G300" s="22"/>
    </row>
    <row r="301" spans="1:6" ht="15">
      <c r="A301" s="3"/>
      <c r="B301" s="25"/>
      <c r="F301" s="48"/>
    </row>
    <row r="302" spans="1:7" ht="15">
      <c r="A302" s="3"/>
      <c r="B302" s="25"/>
      <c r="F302" s="48"/>
      <c r="G302" s="22"/>
    </row>
    <row r="303" spans="1:6" ht="15">
      <c r="A303" s="3"/>
      <c r="B303" s="25"/>
      <c r="F303" s="48"/>
    </row>
    <row r="304" spans="1:7" ht="15">
      <c r="A304" s="3"/>
      <c r="B304" s="25"/>
      <c r="F304" s="48"/>
      <c r="G304" s="22"/>
    </row>
    <row r="305" spans="1:7" ht="15">
      <c r="A305" s="3"/>
      <c r="B305" s="25"/>
      <c r="F305" s="48"/>
      <c r="G305" s="22"/>
    </row>
    <row r="306" spans="1:6" ht="15">
      <c r="A306" s="3"/>
      <c r="B306" s="25"/>
      <c r="F306" s="48"/>
    </row>
    <row r="307" spans="1:7" ht="15">
      <c r="A307" s="3"/>
      <c r="B307" s="25"/>
      <c r="F307" s="48"/>
      <c r="G307" s="22"/>
    </row>
    <row r="308" spans="1:6" ht="15">
      <c r="A308" s="3"/>
      <c r="B308" s="25"/>
      <c r="F308" s="48"/>
    </row>
    <row r="309" spans="1:7" ht="15">
      <c r="A309" s="3"/>
      <c r="B309" s="25"/>
      <c r="F309" s="48"/>
      <c r="G309" s="22"/>
    </row>
    <row r="310" spans="1:7" ht="15">
      <c r="A310" s="3"/>
      <c r="B310" s="25"/>
      <c r="F310" s="48"/>
      <c r="G310" s="22"/>
    </row>
    <row r="311" spans="1:7" ht="15">
      <c r="A311" s="3"/>
      <c r="B311" s="25"/>
      <c r="F311" s="48"/>
      <c r="G311" s="22"/>
    </row>
    <row r="312" spans="1:7" ht="15">
      <c r="A312" s="3"/>
      <c r="B312" s="25"/>
      <c r="F312" s="48"/>
      <c r="G312" s="22"/>
    </row>
    <row r="313" spans="1:7" ht="15">
      <c r="A313" s="3"/>
      <c r="B313" s="25"/>
      <c r="F313" s="48"/>
      <c r="G313" s="22"/>
    </row>
    <row r="314" spans="1:6" ht="15">
      <c r="A314" s="3"/>
      <c r="B314" s="25"/>
      <c r="F314" s="48"/>
    </row>
    <row r="315" spans="1:6" ht="15">
      <c r="A315" s="3"/>
      <c r="B315" s="25"/>
      <c r="F315" s="48"/>
    </row>
    <row r="316" spans="1:7" ht="15">
      <c r="A316" s="3"/>
      <c r="B316" s="25"/>
      <c r="F316" s="48"/>
      <c r="G316" s="22"/>
    </row>
    <row r="317" spans="1:6" ht="15">
      <c r="A317" s="3"/>
      <c r="B317" s="25"/>
      <c r="F317" s="48"/>
    </row>
    <row r="318" spans="1:7" ht="15">
      <c r="A318" s="3"/>
      <c r="B318" s="25"/>
      <c r="F318" s="48"/>
      <c r="G318" s="22"/>
    </row>
    <row r="319" spans="1:7" ht="15">
      <c r="A319" s="3"/>
      <c r="B319" s="25"/>
      <c r="F319" s="48"/>
      <c r="G319" s="22"/>
    </row>
    <row r="320" spans="1:7" ht="15">
      <c r="A320" s="3"/>
      <c r="B320" s="25"/>
      <c r="F320" s="48"/>
      <c r="G320" s="22"/>
    </row>
    <row r="321" spans="1:7" ht="15">
      <c r="A321" s="3"/>
      <c r="B321" s="25"/>
      <c r="F321" s="48"/>
      <c r="G321" s="22"/>
    </row>
    <row r="322" spans="1:7" ht="15">
      <c r="A322" s="3"/>
      <c r="B322" s="25"/>
      <c r="F322" s="48"/>
      <c r="G322" s="22"/>
    </row>
    <row r="323" spans="1:7" ht="15">
      <c r="A323" s="3"/>
      <c r="B323" s="25"/>
      <c r="F323" s="48"/>
      <c r="G323" s="22"/>
    </row>
    <row r="324" spans="1:6" ht="15">
      <c r="A324" s="3"/>
      <c r="B324" s="25"/>
      <c r="F324" s="48"/>
    </row>
    <row r="325" spans="1:6" ht="15">
      <c r="A325" s="3"/>
      <c r="B325" s="25"/>
      <c r="F325" s="48"/>
    </row>
    <row r="326" spans="1:7" ht="15">
      <c r="A326" s="3"/>
      <c r="B326" s="25"/>
      <c r="F326" s="48"/>
      <c r="G326" s="22"/>
    </row>
    <row r="327" spans="1:7" ht="15">
      <c r="A327" s="3"/>
      <c r="B327" s="25"/>
      <c r="F327" s="48"/>
      <c r="G327" s="22"/>
    </row>
    <row r="328" spans="1:7" ht="15">
      <c r="A328" s="3"/>
      <c r="B328" s="25"/>
      <c r="F328" s="48"/>
      <c r="G328" s="22"/>
    </row>
    <row r="329" spans="1:6" ht="15">
      <c r="A329" s="3"/>
      <c r="B329" s="25"/>
      <c r="F329" s="48"/>
    </row>
    <row r="330" spans="1:6" ht="15">
      <c r="A330" s="3"/>
      <c r="B330" s="25"/>
      <c r="F330" s="48"/>
    </row>
    <row r="331" spans="1:7" ht="15">
      <c r="A331" s="3"/>
      <c r="B331" s="25"/>
      <c r="F331" s="48"/>
      <c r="G331" s="22"/>
    </row>
    <row r="332" spans="1:6" ht="15">
      <c r="A332" s="3"/>
      <c r="B332" s="25"/>
      <c r="F332" s="48"/>
    </row>
    <row r="333" spans="1:7" ht="15">
      <c r="A333" s="3"/>
      <c r="B333" s="25"/>
      <c r="F333" s="48"/>
      <c r="G333" s="22"/>
    </row>
    <row r="334" spans="1:7" ht="15">
      <c r="A334" s="3"/>
      <c r="B334" s="25"/>
      <c r="F334" s="48"/>
      <c r="G334" s="22"/>
    </row>
    <row r="335" spans="1:6" ht="15">
      <c r="A335" s="3"/>
      <c r="B335" s="25"/>
      <c r="F335" s="48"/>
    </row>
    <row r="336" spans="1:6" ht="15">
      <c r="A336" s="3"/>
      <c r="B336" s="25"/>
      <c r="F336" s="48"/>
    </row>
    <row r="337" spans="1:6" ht="15">
      <c r="A337" s="3"/>
      <c r="B337" s="25"/>
      <c r="F337" s="48"/>
    </row>
    <row r="338" spans="1:7" ht="15">
      <c r="A338" s="3"/>
      <c r="B338" s="25"/>
      <c r="F338" s="48"/>
      <c r="G338" s="22"/>
    </row>
    <row r="339" spans="1:7" ht="15">
      <c r="A339" s="3"/>
      <c r="B339" s="25"/>
      <c r="F339" s="48"/>
      <c r="G339" s="22"/>
    </row>
    <row r="340" spans="1:7" ht="15">
      <c r="A340" s="3"/>
      <c r="B340" s="25"/>
      <c r="F340" s="48"/>
      <c r="G340" s="22"/>
    </row>
    <row r="341" spans="1:6" ht="15">
      <c r="A341" s="3"/>
      <c r="B341" s="25"/>
      <c r="F341" s="48"/>
    </row>
    <row r="342" spans="1:6" ht="15">
      <c r="A342" s="3"/>
      <c r="B342" s="25"/>
      <c r="F342" s="48"/>
    </row>
    <row r="343" spans="1:6" ht="15">
      <c r="A343" s="3"/>
      <c r="B343" s="25"/>
      <c r="F343" s="48"/>
    </row>
    <row r="344" spans="1:7" ht="15">
      <c r="A344" s="3"/>
      <c r="B344" s="25"/>
      <c r="F344" s="48"/>
      <c r="G344" s="22"/>
    </row>
    <row r="345" spans="1:6" ht="15">
      <c r="A345" s="3"/>
      <c r="B345" s="25"/>
      <c r="F345" s="48"/>
    </row>
    <row r="346" spans="1:7" ht="15">
      <c r="A346" s="3"/>
      <c r="B346" s="25"/>
      <c r="F346" s="48"/>
      <c r="G346" s="22"/>
    </row>
    <row r="347" spans="1:7" ht="15">
      <c r="A347" s="3"/>
      <c r="B347" s="25"/>
      <c r="F347" s="48"/>
      <c r="G347" s="22"/>
    </row>
    <row r="348" spans="1:6" ht="15">
      <c r="A348" s="3"/>
      <c r="B348" s="25"/>
      <c r="F348" s="48"/>
    </row>
    <row r="349" spans="1:6" ht="15">
      <c r="A349" s="3"/>
      <c r="B349" s="25"/>
      <c r="F349" s="48"/>
    </row>
    <row r="350" spans="1:6" ht="15">
      <c r="A350" s="3"/>
      <c r="B350" s="25"/>
      <c r="F350" s="48"/>
    </row>
    <row r="351" spans="1:6" ht="15">
      <c r="A351" s="3"/>
      <c r="B351" s="25"/>
      <c r="F351" s="48"/>
    </row>
    <row r="352" spans="1:7" ht="15">
      <c r="A352" s="3"/>
      <c r="B352" s="25"/>
      <c r="F352" s="48"/>
      <c r="G352" s="22"/>
    </row>
    <row r="353" spans="1:7" ht="15">
      <c r="A353" s="3"/>
      <c r="B353" s="25"/>
      <c r="F353" s="48"/>
      <c r="G353" s="22"/>
    </row>
    <row r="354" spans="1:7" ht="15">
      <c r="A354" s="3"/>
      <c r="B354" s="25"/>
      <c r="F354" s="48"/>
      <c r="G354" s="22"/>
    </row>
    <row r="355" spans="1:6" ht="15">
      <c r="A355" s="3"/>
      <c r="B355" s="25"/>
      <c r="F355" s="48"/>
    </row>
    <row r="356" spans="1:6" ht="15">
      <c r="A356" s="3"/>
      <c r="B356" s="25"/>
      <c r="F356" s="48"/>
    </row>
    <row r="357" spans="1:6" ht="15">
      <c r="A357" s="3"/>
      <c r="B357" s="25"/>
      <c r="F357" s="48"/>
    </row>
    <row r="358" spans="1:6" ht="15">
      <c r="A358" s="3"/>
      <c r="B358" s="25"/>
      <c r="F358" s="48"/>
    </row>
    <row r="359" spans="1:6" ht="15">
      <c r="A359" s="3"/>
      <c r="B359" s="25"/>
      <c r="F359" s="48"/>
    </row>
    <row r="360" spans="1:6" ht="15">
      <c r="A360" s="3"/>
      <c r="B360" s="25"/>
      <c r="F360" s="48"/>
    </row>
    <row r="361" spans="1:6" ht="15">
      <c r="A361" s="3"/>
      <c r="B361" s="25"/>
      <c r="F361" s="48"/>
    </row>
    <row r="362" spans="1:6" ht="15">
      <c r="A362" s="3"/>
      <c r="B362" s="25"/>
      <c r="F362" s="48"/>
    </row>
    <row r="363" spans="1:6" ht="15">
      <c r="A363" s="3"/>
      <c r="B363" s="25"/>
      <c r="F363" s="48"/>
    </row>
    <row r="364" spans="1:6" ht="15">
      <c r="A364" s="3"/>
      <c r="B364" s="25"/>
      <c r="F364" s="12"/>
    </row>
    <row r="365" ht="15">
      <c r="F365" s="12"/>
    </row>
    <row r="366" ht="15">
      <c r="F366" s="12"/>
    </row>
    <row r="367" ht="15">
      <c r="F367" s="12"/>
    </row>
    <row r="368" ht="15">
      <c r="F368" s="12"/>
    </row>
    <row r="369" ht="15">
      <c r="F369" s="12"/>
    </row>
    <row r="370" ht="15">
      <c r="F370" s="12"/>
    </row>
    <row r="371" ht="15">
      <c r="F371" s="12"/>
    </row>
    <row r="372" ht="15">
      <c r="F372" s="12"/>
    </row>
    <row r="373" ht="15">
      <c r="F373" s="12"/>
    </row>
    <row r="374" ht="15">
      <c r="F374" s="12"/>
    </row>
    <row r="375" ht="15">
      <c r="F375" s="12"/>
    </row>
    <row r="376" ht="15">
      <c r="F376" s="12"/>
    </row>
    <row r="377" ht="15">
      <c r="F377" s="12"/>
    </row>
    <row r="378" ht="15">
      <c r="F378" s="12"/>
    </row>
    <row r="379" ht="15">
      <c r="F379" s="12"/>
    </row>
    <row r="380" ht="15">
      <c r="F380" s="12"/>
    </row>
    <row r="381" ht="15">
      <c r="F381" s="12"/>
    </row>
    <row r="382" ht="15">
      <c r="F382" s="12"/>
    </row>
    <row r="383" ht="15">
      <c r="F383" s="12"/>
    </row>
    <row r="384" ht="15">
      <c r="F384" s="12"/>
    </row>
    <row r="385" ht="15">
      <c r="F385" s="12"/>
    </row>
    <row r="386" ht="15">
      <c r="F386" s="12"/>
    </row>
    <row r="387" ht="15">
      <c r="F387" s="12"/>
    </row>
    <row r="388" ht="15">
      <c r="F388" s="12"/>
    </row>
    <row r="389" ht="15">
      <c r="F389" s="12"/>
    </row>
    <row r="390" ht="15">
      <c r="F390" s="12"/>
    </row>
    <row r="391" ht="15">
      <c r="F391" s="12"/>
    </row>
    <row r="392" ht="15">
      <c r="F392" s="12"/>
    </row>
    <row r="393" ht="15">
      <c r="F393" s="12"/>
    </row>
    <row r="394" ht="15">
      <c r="F394" s="12"/>
    </row>
    <row r="395" ht="15">
      <c r="F395" s="12"/>
    </row>
    <row r="396" ht="15">
      <c r="F396" s="12"/>
    </row>
    <row r="397" ht="15">
      <c r="F397" s="12"/>
    </row>
    <row r="398" ht="15">
      <c r="F398" s="12"/>
    </row>
    <row r="399" ht="15">
      <c r="F399" s="12"/>
    </row>
    <row r="400" ht="15">
      <c r="F400" s="12"/>
    </row>
    <row r="401" ht="15">
      <c r="F401" s="12"/>
    </row>
    <row r="402" ht="15">
      <c r="F402" s="12"/>
    </row>
    <row r="403" ht="15">
      <c r="F403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3"/>
  <sheetViews>
    <sheetView zoomScalePageLayoutView="0" workbookViewId="0" topLeftCell="A1">
      <pane ySplit="1" topLeftCell="A110" activePane="bottomLeft" state="frozen"/>
      <selection pane="topLeft" activeCell="A1" sqref="A1"/>
      <selection pane="bottomLeft" activeCell="D113" sqref="D113"/>
    </sheetView>
  </sheetViews>
  <sheetFormatPr defaultColWidth="9.140625" defaultRowHeight="15"/>
  <cols>
    <col min="1" max="2" width="23.00390625" style="22" customWidth="1"/>
    <col min="3" max="3" width="13.28125" style="22" customWidth="1"/>
    <col min="4" max="4" width="15.00390625" style="22" customWidth="1"/>
    <col min="5" max="5" width="8.140625" style="22" customWidth="1"/>
    <col min="6" max="6" width="15.00390625" style="14" customWidth="1"/>
    <col min="7" max="7" width="14.28125" style="5" customWidth="1"/>
    <col min="8" max="16384" width="9.140625" style="22" customWidth="1"/>
  </cols>
  <sheetData>
    <row r="1" spans="1:7" ht="15">
      <c r="A1" s="1" t="s">
        <v>5</v>
      </c>
      <c r="B1" s="1" t="s">
        <v>227</v>
      </c>
      <c r="C1" s="1" t="s">
        <v>14</v>
      </c>
      <c r="D1" s="1" t="s">
        <v>15</v>
      </c>
      <c r="E1" s="1" t="s">
        <v>0</v>
      </c>
      <c r="F1" s="13" t="s">
        <v>10</v>
      </c>
      <c r="G1" s="4"/>
    </row>
    <row r="2" spans="1:7" s="28" customFormat="1" ht="15">
      <c r="A2" s="26" t="s">
        <v>127</v>
      </c>
      <c r="B2" s="26">
        <v>25</v>
      </c>
      <c r="C2" s="27" t="s">
        <v>131</v>
      </c>
      <c r="D2" s="29" t="s">
        <v>31</v>
      </c>
      <c r="E2" s="29" t="s">
        <v>218</v>
      </c>
      <c r="F2" s="29">
        <f>VLOOKUP($B2,CLASS!$B$2:$R$362,14,FALSE)</f>
        <v>53</v>
      </c>
      <c r="G2" s="30"/>
    </row>
    <row r="3" spans="1:7" s="26" customFormat="1" ht="15">
      <c r="A3" s="26" t="s">
        <v>127</v>
      </c>
      <c r="B3" s="26">
        <v>23</v>
      </c>
      <c r="C3" s="27" t="s">
        <v>148</v>
      </c>
      <c r="D3" s="29" t="s">
        <v>54</v>
      </c>
      <c r="E3" s="29" t="s">
        <v>218</v>
      </c>
      <c r="F3" s="29">
        <f>VLOOKUP($B3,CLASS!$B$2:$R$362,14,FALSE)</f>
        <v>47</v>
      </c>
      <c r="G3" s="29"/>
    </row>
    <row r="4" spans="1:7" s="26" customFormat="1" ht="15">
      <c r="A4" s="26" t="s">
        <v>127</v>
      </c>
      <c r="B4" s="26">
        <v>132</v>
      </c>
      <c r="C4" s="27" t="s">
        <v>239</v>
      </c>
      <c r="D4" s="29" t="s">
        <v>255</v>
      </c>
      <c r="E4" s="29" t="s">
        <v>218</v>
      </c>
      <c r="F4" s="29">
        <f>VLOOKUP($B4,CLASS!$B$2:$R$362,14,FALSE)</f>
        <v>47</v>
      </c>
      <c r="G4" s="29"/>
    </row>
    <row r="5" spans="1:7" s="26" customFormat="1" ht="15">
      <c r="A5" s="26" t="s">
        <v>127</v>
      </c>
      <c r="B5" s="26">
        <v>134</v>
      </c>
      <c r="C5" s="27" t="s">
        <v>242</v>
      </c>
      <c r="D5" s="29" t="s">
        <v>243</v>
      </c>
      <c r="E5" s="29" t="s">
        <v>218</v>
      </c>
      <c r="F5" s="29">
        <f>VLOOKUP($B5,CLASS!$B$2:$R$362,14,FALSE)</f>
        <v>45</v>
      </c>
      <c r="G5" s="29"/>
    </row>
    <row r="6" spans="1:6" s="29" customFormat="1" ht="15">
      <c r="A6" s="26" t="s">
        <v>127</v>
      </c>
      <c r="B6" s="26">
        <v>135</v>
      </c>
      <c r="C6" s="27" t="s">
        <v>244</v>
      </c>
      <c r="D6" s="29" t="s">
        <v>245</v>
      </c>
      <c r="E6" s="29" t="s">
        <v>234</v>
      </c>
      <c r="F6" s="29">
        <f>VLOOKUP($B6,CLASS!$B$2:$R$362,14,FALSE)</f>
        <v>45</v>
      </c>
    </row>
    <row r="7" spans="1:6" s="29" customFormat="1" ht="15">
      <c r="A7" s="26" t="s">
        <v>127</v>
      </c>
      <c r="B7" s="26">
        <v>187</v>
      </c>
      <c r="C7" s="27" t="s">
        <v>340</v>
      </c>
      <c r="D7" s="29" t="s">
        <v>341</v>
      </c>
      <c r="E7" s="29" t="s">
        <v>217</v>
      </c>
      <c r="F7" s="29">
        <f>VLOOKUP($B7,CLASS!$B$2:$R$362,14,FALSE)</f>
        <v>45</v>
      </c>
    </row>
    <row r="8" spans="1:6" s="29" customFormat="1" ht="15">
      <c r="A8" s="26" t="s">
        <v>127</v>
      </c>
      <c r="B8" s="26">
        <v>130</v>
      </c>
      <c r="C8" s="27" t="s">
        <v>235</v>
      </c>
      <c r="D8" s="29" t="s">
        <v>236</v>
      </c>
      <c r="E8" s="29" t="s">
        <v>217</v>
      </c>
      <c r="F8" s="29">
        <f>VLOOKUP($B8,CLASS!$B$2:$R$362,14,FALSE)</f>
        <v>43</v>
      </c>
    </row>
    <row r="9" spans="1:7" s="29" customFormat="1" ht="15">
      <c r="A9" s="26" t="s">
        <v>127</v>
      </c>
      <c r="B9" s="26">
        <v>138</v>
      </c>
      <c r="C9" s="27" t="s">
        <v>258</v>
      </c>
      <c r="D9" s="29" t="s">
        <v>255</v>
      </c>
      <c r="E9" s="29" t="s">
        <v>217</v>
      </c>
      <c r="F9" s="29">
        <f>VLOOKUP($B9,CLASS!$B$2:$R$362,14,FALSE)</f>
        <v>42</v>
      </c>
      <c r="G9" s="30"/>
    </row>
    <row r="10" spans="1:7" s="29" customFormat="1" ht="15.75" thickBot="1">
      <c r="A10" s="26" t="s">
        <v>127</v>
      </c>
      <c r="B10" s="26">
        <v>60</v>
      </c>
      <c r="C10" s="29" t="s">
        <v>178</v>
      </c>
      <c r="D10" s="29" t="s">
        <v>246</v>
      </c>
      <c r="E10" s="29" t="s">
        <v>218</v>
      </c>
      <c r="F10" s="29">
        <f>VLOOKUP($B10,CLASS!$B$2:$R$362,14,FALSE)</f>
        <v>40</v>
      </c>
      <c r="G10" s="30"/>
    </row>
    <row r="11" spans="1:7" s="29" customFormat="1" ht="15.75" thickBot="1">
      <c r="A11" s="26" t="s">
        <v>127</v>
      </c>
      <c r="B11" s="26">
        <v>102</v>
      </c>
      <c r="C11" s="27" t="s">
        <v>200</v>
      </c>
      <c r="D11" s="29" t="s">
        <v>27</v>
      </c>
      <c r="E11" s="29" t="s">
        <v>219</v>
      </c>
      <c r="F11" s="29">
        <f>VLOOKUP($B11,CLASS!$B$2:$R$362,14,FALSE)</f>
        <v>39</v>
      </c>
      <c r="G11" s="65">
        <v>446</v>
      </c>
    </row>
    <row r="12" spans="1:7" ht="15">
      <c r="A12" s="25" t="s">
        <v>127</v>
      </c>
      <c r="B12" s="25">
        <v>184</v>
      </c>
      <c r="C12" s="55" t="s">
        <v>334</v>
      </c>
      <c r="D12" s="22" t="s">
        <v>335</v>
      </c>
      <c r="E12" s="22" t="s">
        <v>218</v>
      </c>
      <c r="F12" s="48">
        <f>VLOOKUP($B12,CLASS!$B$2:$R$362,14,FALSE)</f>
        <v>38</v>
      </c>
      <c r="G12" s="48"/>
    </row>
    <row r="13" spans="1:7" ht="15">
      <c r="A13" s="25" t="s">
        <v>127</v>
      </c>
      <c r="B13" s="25">
        <v>47</v>
      </c>
      <c r="C13" s="55" t="s">
        <v>168</v>
      </c>
      <c r="D13" s="22" t="s">
        <v>73</v>
      </c>
      <c r="E13" s="22" t="s">
        <v>218</v>
      </c>
      <c r="F13" s="48">
        <f>VLOOKUP($B13,CLASS!$B$2:$R$362,14,FALSE)</f>
        <v>37</v>
      </c>
      <c r="G13" s="51"/>
    </row>
    <row r="14" spans="1:7" ht="15">
      <c r="A14" s="25" t="s">
        <v>127</v>
      </c>
      <c r="B14" s="25">
        <v>81</v>
      </c>
      <c r="C14" s="50" t="s">
        <v>137</v>
      </c>
      <c r="D14" s="22" t="s">
        <v>96</v>
      </c>
      <c r="E14" s="22" t="s">
        <v>219</v>
      </c>
      <c r="F14" s="48">
        <f>VLOOKUP($B14,CLASS!$B$2:$R$362,14,FALSE)</f>
        <v>37</v>
      </c>
      <c r="G14" s="51"/>
    </row>
    <row r="15" spans="1:7" ht="15">
      <c r="A15" s="25" t="s">
        <v>127</v>
      </c>
      <c r="B15" s="25">
        <v>186</v>
      </c>
      <c r="C15" s="55" t="s">
        <v>338</v>
      </c>
      <c r="D15" s="22" t="s">
        <v>339</v>
      </c>
      <c r="E15" s="22" t="s">
        <v>219</v>
      </c>
      <c r="F15" s="48">
        <f>VLOOKUP($B15,CLASS!$B$2:$R$362,14,FALSE)</f>
        <v>31</v>
      </c>
      <c r="G15" s="48"/>
    </row>
    <row r="16" spans="1:7" ht="15">
      <c r="A16" s="25" t="s">
        <v>127</v>
      </c>
      <c r="B16" s="25">
        <v>3</v>
      </c>
      <c r="C16" s="55" t="s">
        <v>131</v>
      </c>
      <c r="D16" s="22" t="s">
        <v>41</v>
      </c>
      <c r="E16" s="22" t="s">
        <v>217</v>
      </c>
      <c r="F16" s="48">
        <f>VLOOKUP($B16,CLASS!$B$2:$R$362,14,FALSE)</f>
        <v>0</v>
      </c>
      <c r="G16" s="48"/>
    </row>
    <row r="17" spans="1:7" ht="15">
      <c r="A17" s="25" t="s">
        <v>127</v>
      </c>
      <c r="B17" s="25">
        <v>4</v>
      </c>
      <c r="C17" s="55" t="s">
        <v>132</v>
      </c>
      <c r="D17" s="22" t="s">
        <v>42</v>
      </c>
      <c r="E17" s="22" t="s">
        <v>217</v>
      </c>
      <c r="F17" s="48">
        <f>VLOOKUP($B17,CLASS!$B$2:$R$362,14,FALSE)</f>
        <v>0</v>
      </c>
      <c r="G17" s="48"/>
    </row>
    <row r="18" spans="1:7" ht="15">
      <c r="A18" s="25" t="s">
        <v>127</v>
      </c>
      <c r="B18" s="25">
        <v>11</v>
      </c>
      <c r="C18" s="50" t="s">
        <v>138</v>
      </c>
      <c r="D18" s="22" t="s">
        <v>39</v>
      </c>
      <c r="E18" s="22" t="s">
        <v>217</v>
      </c>
      <c r="F18" s="48">
        <f>VLOOKUP($B18,CLASS!$B$2:$R$362,14,FALSE)</f>
        <v>0</v>
      </c>
      <c r="G18" s="22"/>
    </row>
    <row r="19" spans="1:7" ht="15">
      <c r="A19" s="25" t="s">
        <v>127</v>
      </c>
      <c r="B19" s="25">
        <v>13</v>
      </c>
      <c r="C19" s="55" t="s">
        <v>140</v>
      </c>
      <c r="D19" s="22" t="s">
        <v>49</v>
      </c>
      <c r="E19" s="22" t="s">
        <v>217</v>
      </c>
      <c r="F19" s="48">
        <f>VLOOKUP($B19,CLASS!$B$2:$R$362,14,FALSE)</f>
        <v>0</v>
      </c>
      <c r="G19" s="48"/>
    </row>
    <row r="20" spans="1:7" ht="15">
      <c r="A20" s="25" t="s">
        <v>127</v>
      </c>
      <c r="B20" s="25">
        <v>14</v>
      </c>
      <c r="C20" s="55" t="s">
        <v>141</v>
      </c>
      <c r="D20" s="22" t="s">
        <v>50</v>
      </c>
      <c r="E20" s="22" t="s">
        <v>217</v>
      </c>
      <c r="F20" s="48">
        <f>VLOOKUP($B20,CLASS!$B$2:$R$362,14,FALSE)</f>
        <v>0</v>
      </c>
      <c r="G20" s="48"/>
    </row>
    <row r="21" spans="1:7" ht="15">
      <c r="A21" s="25" t="s">
        <v>127</v>
      </c>
      <c r="B21" s="25">
        <v>15</v>
      </c>
      <c r="C21" s="55" t="s">
        <v>142</v>
      </c>
      <c r="D21" s="22" t="s">
        <v>51</v>
      </c>
      <c r="E21" s="22" t="s">
        <v>217</v>
      </c>
      <c r="F21" s="48">
        <f>VLOOKUP($B21,CLASS!$B$2:$R$362,14,FALSE)</f>
        <v>0</v>
      </c>
      <c r="G21" s="48"/>
    </row>
    <row r="22" spans="1:7" ht="15">
      <c r="A22" s="25" t="s">
        <v>127</v>
      </c>
      <c r="B22" s="25">
        <v>21</v>
      </c>
      <c r="C22" s="50" t="s">
        <v>147</v>
      </c>
      <c r="D22" s="22" t="s">
        <v>24</v>
      </c>
      <c r="E22" s="22" t="s">
        <v>218</v>
      </c>
      <c r="F22" s="48">
        <f>VLOOKUP($B22,CLASS!$B$2:$R$362,14,FALSE)</f>
        <v>0</v>
      </c>
      <c r="G22" s="22"/>
    </row>
    <row r="23" spans="1:7" ht="15">
      <c r="A23" s="25" t="s">
        <v>127</v>
      </c>
      <c r="B23" s="25">
        <v>27</v>
      </c>
      <c r="C23" s="55" t="s">
        <v>151</v>
      </c>
      <c r="D23" s="22" t="s">
        <v>57</v>
      </c>
      <c r="E23" s="22" t="s">
        <v>218</v>
      </c>
      <c r="F23" s="48">
        <f>VLOOKUP($B23,CLASS!$B$2:$R$362,14,FALSE)</f>
        <v>0</v>
      </c>
      <c r="G23" s="22"/>
    </row>
    <row r="24" spans="1:7" ht="15">
      <c r="A24" s="25" t="s">
        <v>127</v>
      </c>
      <c r="B24" s="25">
        <v>36</v>
      </c>
      <c r="C24" s="55" t="s">
        <v>159</v>
      </c>
      <c r="D24" s="22" t="s">
        <v>35</v>
      </c>
      <c r="E24" s="22" t="s">
        <v>218</v>
      </c>
      <c r="F24" s="48">
        <f>VLOOKUP($B24,CLASS!$B$2:$R$362,14,FALSE)</f>
        <v>0</v>
      </c>
      <c r="G24" s="22"/>
    </row>
    <row r="25" spans="1:7" ht="15">
      <c r="A25" s="25" t="s">
        <v>127</v>
      </c>
      <c r="B25" s="25">
        <v>37</v>
      </c>
      <c r="C25" s="55" t="s">
        <v>160</v>
      </c>
      <c r="D25" s="22" t="s">
        <v>64</v>
      </c>
      <c r="E25" s="22" t="s">
        <v>218</v>
      </c>
      <c r="F25" s="48">
        <f>VLOOKUP($B25,CLASS!$B$2:$R$362,14,FALSE)</f>
        <v>0</v>
      </c>
      <c r="G25" s="48"/>
    </row>
    <row r="26" spans="1:7" ht="15">
      <c r="A26" s="25" t="s">
        <v>127</v>
      </c>
      <c r="B26" s="25">
        <v>40</v>
      </c>
      <c r="C26" s="50" t="s">
        <v>163</v>
      </c>
      <c r="D26" s="22" t="s">
        <v>67</v>
      </c>
      <c r="E26" s="22" t="s">
        <v>218</v>
      </c>
      <c r="F26" s="48">
        <f>VLOOKUP($B26,CLASS!$B$2:$R$362,14,FALSE)</f>
        <v>0</v>
      </c>
      <c r="G26" s="51"/>
    </row>
    <row r="27" spans="1:7" ht="15">
      <c r="A27" s="25" t="s">
        <v>127</v>
      </c>
      <c r="B27" s="25">
        <v>62</v>
      </c>
      <c r="C27" s="24" t="s">
        <v>149</v>
      </c>
      <c r="D27" s="22" t="s">
        <v>85</v>
      </c>
      <c r="E27" s="22" t="s">
        <v>218</v>
      </c>
      <c r="F27" s="48">
        <f>VLOOKUP($B27,CLASS!$B$2:$R$362,14,FALSE)</f>
        <v>0</v>
      </c>
      <c r="G27" s="22"/>
    </row>
    <row r="28" spans="1:7" ht="15">
      <c r="A28" s="25" t="s">
        <v>127</v>
      </c>
      <c r="B28" s="25">
        <v>79</v>
      </c>
      <c r="C28" s="55" t="s">
        <v>192</v>
      </c>
      <c r="D28" s="22" t="s">
        <v>41</v>
      </c>
      <c r="E28" s="22" t="s">
        <v>219</v>
      </c>
      <c r="F28" s="48">
        <f>VLOOKUP($B28,CLASS!$B$2:$R$362,14,FALSE)</f>
        <v>0</v>
      </c>
      <c r="G28" s="48"/>
    </row>
    <row r="29" spans="1:7" ht="15">
      <c r="A29" s="25" t="s">
        <v>127</v>
      </c>
      <c r="B29" s="25">
        <v>82</v>
      </c>
      <c r="C29" s="50" t="s">
        <v>131</v>
      </c>
      <c r="D29" s="22" t="s">
        <v>36</v>
      </c>
      <c r="E29" s="22" t="s">
        <v>219</v>
      </c>
      <c r="F29" s="48">
        <f>VLOOKUP($B29,CLASS!$B$2:$R$362,14,FALSE)</f>
        <v>0</v>
      </c>
      <c r="G29" s="51"/>
    </row>
    <row r="30" spans="1:7" ht="15">
      <c r="A30" s="25" t="s">
        <v>127</v>
      </c>
      <c r="B30" s="25">
        <v>89</v>
      </c>
      <c r="C30" s="55" t="s">
        <v>133</v>
      </c>
      <c r="D30" s="22" t="s">
        <v>102</v>
      </c>
      <c r="E30" s="22" t="s">
        <v>219</v>
      </c>
      <c r="F30" s="48">
        <f>VLOOKUP($B30,CLASS!$B$2:$R$362,14,FALSE)</f>
        <v>0</v>
      </c>
      <c r="G30" s="48"/>
    </row>
    <row r="31" spans="1:7" ht="15">
      <c r="A31" s="25" t="s">
        <v>127</v>
      </c>
      <c r="B31" s="25">
        <v>93</v>
      </c>
      <c r="C31" s="24" t="s">
        <v>183</v>
      </c>
      <c r="D31" s="22" t="s">
        <v>20</v>
      </c>
      <c r="E31" s="22" t="s">
        <v>219</v>
      </c>
      <c r="F31" s="48">
        <f>VLOOKUP($B31,CLASS!$B$2:$R$362,14,FALSE)</f>
        <v>0</v>
      </c>
      <c r="G31" s="22"/>
    </row>
    <row r="32" spans="1:7" ht="15">
      <c r="A32" s="25" t="s">
        <v>127</v>
      </c>
      <c r="B32" s="25">
        <v>94</v>
      </c>
      <c r="C32" s="55" t="s">
        <v>197</v>
      </c>
      <c r="D32" s="22" t="s">
        <v>27</v>
      </c>
      <c r="E32" s="22" t="s">
        <v>219</v>
      </c>
      <c r="F32" s="48">
        <f>VLOOKUP($B32,CLASS!$B$2:$R$362,14,FALSE)</f>
        <v>0</v>
      </c>
      <c r="G32" s="22"/>
    </row>
    <row r="33" spans="1:7" ht="15">
      <c r="A33" s="25" t="s">
        <v>127</v>
      </c>
      <c r="B33" s="25">
        <v>99</v>
      </c>
      <c r="C33" s="50" t="s">
        <v>198</v>
      </c>
      <c r="D33" s="22" t="s">
        <v>108</v>
      </c>
      <c r="E33" s="22" t="s">
        <v>219</v>
      </c>
      <c r="F33" s="48">
        <f>VLOOKUP($B33,CLASS!$B$2:$R$362,14,FALSE)</f>
        <v>0</v>
      </c>
      <c r="G33" s="48"/>
    </row>
    <row r="34" spans="1:7" ht="15">
      <c r="A34" s="25" t="s">
        <v>127</v>
      </c>
      <c r="B34" s="25">
        <v>100</v>
      </c>
      <c r="C34" s="24" t="s">
        <v>195</v>
      </c>
      <c r="D34" s="22" t="s">
        <v>109</v>
      </c>
      <c r="E34" s="22" t="s">
        <v>219</v>
      </c>
      <c r="F34" s="48">
        <f>VLOOKUP($B34,CLASS!$B$2:$R$362,14,FALSE)</f>
        <v>0</v>
      </c>
      <c r="G34" s="51"/>
    </row>
    <row r="35" spans="1:7" ht="15">
      <c r="A35" s="25" t="s">
        <v>127</v>
      </c>
      <c r="B35" s="25">
        <v>113</v>
      </c>
      <c r="C35" s="24" t="s">
        <v>206</v>
      </c>
      <c r="D35" s="22" t="s">
        <v>116</v>
      </c>
      <c r="E35" s="22" t="s">
        <v>219</v>
      </c>
      <c r="F35" s="48">
        <f>VLOOKUP($B35,CLASS!$B$2:$R$362,14,FALSE)</f>
        <v>0</v>
      </c>
      <c r="G35" s="22"/>
    </row>
    <row r="36" spans="1:7" ht="15">
      <c r="A36" s="25" t="s">
        <v>127</v>
      </c>
      <c r="B36" s="25">
        <v>115</v>
      </c>
      <c r="C36" s="55" t="s">
        <v>208</v>
      </c>
      <c r="D36" s="22" t="s">
        <v>118</v>
      </c>
      <c r="E36" s="22" t="s">
        <v>219</v>
      </c>
      <c r="F36" s="48">
        <f>VLOOKUP($B36,CLASS!$B$2:$R$362,14,FALSE)</f>
        <v>0</v>
      </c>
      <c r="G36" s="48"/>
    </row>
    <row r="37" spans="1:7" ht="15">
      <c r="A37" s="25" t="s">
        <v>127</v>
      </c>
      <c r="B37" s="25">
        <v>129</v>
      </c>
      <c r="C37" s="24" t="s">
        <v>232</v>
      </c>
      <c r="D37" s="22" t="s">
        <v>233</v>
      </c>
      <c r="E37" s="22" t="s">
        <v>234</v>
      </c>
      <c r="F37" s="48">
        <f>VLOOKUP($B37,CLASS!$B$2:$R$362,14,FALSE)</f>
        <v>0</v>
      </c>
      <c r="G37" s="51"/>
    </row>
    <row r="38" spans="1:7" ht="15">
      <c r="A38" s="25" t="s">
        <v>127</v>
      </c>
      <c r="B38" s="25">
        <v>131</v>
      </c>
      <c r="C38" s="24" t="s">
        <v>237</v>
      </c>
      <c r="D38" s="22" t="s">
        <v>238</v>
      </c>
      <c r="E38" s="22" t="s">
        <v>219</v>
      </c>
      <c r="F38" s="48">
        <f>VLOOKUP($B38,CLASS!$B$2:$R$362,14,FALSE)</f>
        <v>0</v>
      </c>
      <c r="G38" s="48"/>
    </row>
    <row r="39" spans="1:7" ht="15">
      <c r="A39" s="25" t="s">
        <v>127</v>
      </c>
      <c r="B39" s="25">
        <v>133</v>
      </c>
      <c r="C39" s="24" t="s">
        <v>240</v>
      </c>
      <c r="D39" s="22" t="s">
        <v>241</v>
      </c>
      <c r="E39" s="22" t="s">
        <v>218</v>
      </c>
      <c r="F39" s="48">
        <f>VLOOKUP($B39,CLASS!$B$2:$R$362,14,FALSE)</f>
        <v>0</v>
      </c>
      <c r="G39" s="48"/>
    </row>
    <row r="40" spans="1:7" ht="15">
      <c r="A40" s="25" t="s">
        <v>127</v>
      </c>
      <c r="B40" s="25">
        <v>136</v>
      </c>
      <c r="C40" s="24" t="s">
        <v>247</v>
      </c>
      <c r="D40" s="22" t="s">
        <v>248</v>
      </c>
      <c r="E40" s="22" t="s">
        <v>218</v>
      </c>
      <c r="F40" s="48">
        <f>VLOOKUP($B40,CLASS!$B$2:$R$362,14,FALSE)</f>
        <v>0</v>
      </c>
      <c r="G40" s="48"/>
    </row>
    <row r="41" spans="1:6" s="48" customFormat="1" ht="15">
      <c r="A41" s="56" t="s">
        <v>127</v>
      </c>
      <c r="B41" s="56">
        <v>139</v>
      </c>
      <c r="C41" s="55" t="s">
        <v>259</v>
      </c>
      <c r="D41" s="48" t="s">
        <v>36</v>
      </c>
      <c r="E41" s="48" t="s">
        <v>218</v>
      </c>
      <c r="F41" s="48">
        <f>VLOOKUP($B41,CLASS!$B$2:$R$362,14,FALSE)</f>
        <v>0</v>
      </c>
    </row>
    <row r="42" spans="1:7" ht="15">
      <c r="A42" s="25" t="s">
        <v>127</v>
      </c>
      <c r="B42" s="25">
        <v>140</v>
      </c>
      <c r="C42" s="55" t="s">
        <v>260</v>
      </c>
      <c r="D42" s="22" t="s">
        <v>261</v>
      </c>
      <c r="E42" s="22" t="s">
        <v>218</v>
      </c>
      <c r="F42" s="48">
        <f>VLOOKUP($B42,CLASS!$B$2:$R$362,14,FALSE)</f>
        <v>0</v>
      </c>
      <c r="G42" s="48"/>
    </row>
    <row r="43" spans="1:7" ht="15">
      <c r="A43" s="25" t="s">
        <v>127</v>
      </c>
      <c r="B43" s="25">
        <v>173</v>
      </c>
      <c r="C43" s="55" t="s">
        <v>262</v>
      </c>
      <c r="D43" s="22" t="s">
        <v>238</v>
      </c>
      <c r="E43" s="22" t="s">
        <v>218</v>
      </c>
      <c r="F43" s="48">
        <f>VLOOKUP($B43,CLASS!$B$2:$R$362,14,FALSE)</f>
        <v>0</v>
      </c>
      <c r="G43" s="48"/>
    </row>
    <row r="44" spans="1:7" ht="15">
      <c r="A44" s="25" t="s">
        <v>127</v>
      </c>
      <c r="B44" s="25">
        <v>185</v>
      </c>
      <c r="C44" s="55" t="s">
        <v>336</v>
      </c>
      <c r="D44" s="22" t="s">
        <v>337</v>
      </c>
      <c r="E44" s="22" t="s">
        <v>217</v>
      </c>
      <c r="F44" s="48">
        <f>VLOOKUP($B44,CLASS!$B$2:$R$362,14,FALSE)</f>
        <v>0</v>
      </c>
      <c r="G44" s="51"/>
    </row>
    <row r="45" spans="1:7" ht="15">
      <c r="A45" s="25" t="s">
        <v>127</v>
      </c>
      <c r="B45" s="25">
        <v>188</v>
      </c>
      <c r="C45" s="24" t="s">
        <v>281</v>
      </c>
      <c r="D45" s="22" t="s">
        <v>343</v>
      </c>
      <c r="E45" s="22" t="s">
        <v>218</v>
      </c>
      <c r="F45" s="48">
        <f>VLOOKUP($B45,CLASS!$B$2:$R$362,14,FALSE)</f>
        <v>0</v>
      </c>
      <c r="G45" s="51"/>
    </row>
    <row r="46" spans="1:7" ht="15">
      <c r="A46" s="25" t="s">
        <v>127</v>
      </c>
      <c r="B46" s="25">
        <v>189</v>
      </c>
      <c r="C46" s="24" t="s">
        <v>344</v>
      </c>
      <c r="D46" s="22" t="s">
        <v>345</v>
      </c>
      <c r="E46" s="22" t="s">
        <v>218</v>
      </c>
      <c r="F46" s="48">
        <f>VLOOKUP($B46,CLASS!$B$2:$R$362,14,FALSE)</f>
        <v>0</v>
      </c>
      <c r="G46" s="48"/>
    </row>
    <row r="47" spans="1:6" s="34" customFormat="1" ht="15">
      <c r="A47" s="42" t="s">
        <v>126</v>
      </c>
      <c r="B47" s="42">
        <v>48</v>
      </c>
      <c r="C47" s="43" t="s">
        <v>150</v>
      </c>
      <c r="D47" s="34" t="s">
        <v>74</v>
      </c>
      <c r="E47" s="34" t="s">
        <v>218</v>
      </c>
      <c r="F47" s="34">
        <f>VLOOKUP($B47,CLASS!$B$2:$R$362,14,FALSE)</f>
        <v>54</v>
      </c>
    </row>
    <row r="48" spans="1:7" s="34" customFormat="1" ht="15">
      <c r="A48" s="42" t="s">
        <v>126</v>
      </c>
      <c r="B48" s="42">
        <v>39</v>
      </c>
      <c r="C48" s="43" t="s">
        <v>162</v>
      </c>
      <c r="D48" s="34" t="s">
        <v>66</v>
      </c>
      <c r="E48" s="34" t="s">
        <v>218</v>
      </c>
      <c r="F48" s="34">
        <f>VLOOKUP($B48,CLASS!$B$2:$R$362,14,FALSE)</f>
        <v>50</v>
      </c>
      <c r="G48" s="45"/>
    </row>
    <row r="49" spans="1:6" s="34" customFormat="1" ht="15">
      <c r="A49" s="42" t="s">
        <v>126</v>
      </c>
      <c r="B49" s="42">
        <v>141</v>
      </c>
      <c r="C49" s="43" t="s">
        <v>262</v>
      </c>
      <c r="D49" s="34" t="s">
        <v>263</v>
      </c>
      <c r="E49" s="34" t="s">
        <v>217</v>
      </c>
      <c r="F49" s="34">
        <f>VLOOKUP($B49,CLASS!$B$2:$R$362,14,FALSE)</f>
        <v>50</v>
      </c>
    </row>
    <row r="50" spans="1:7" s="34" customFormat="1" ht="15">
      <c r="A50" s="42" t="s">
        <v>126</v>
      </c>
      <c r="B50" s="42">
        <v>53</v>
      </c>
      <c r="C50" s="43" t="s">
        <v>152</v>
      </c>
      <c r="D50" s="34" t="s">
        <v>79</v>
      </c>
      <c r="E50" s="34" t="s">
        <v>218</v>
      </c>
      <c r="F50" s="34">
        <f>VLOOKUP($B50,CLASS!$B$2:$R$362,14,FALSE)</f>
        <v>47</v>
      </c>
      <c r="G50" s="45"/>
    </row>
    <row r="51" spans="1:7" s="34" customFormat="1" ht="15">
      <c r="A51" s="42" t="s">
        <v>126</v>
      </c>
      <c r="B51" s="42">
        <v>83</v>
      </c>
      <c r="C51" s="43" t="s">
        <v>216</v>
      </c>
      <c r="D51" s="34" t="s">
        <v>97</v>
      </c>
      <c r="E51" s="34" t="s">
        <v>219</v>
      </c>
      <c r="F51" s="34">
        <f>VLOOKUP($B51,CLASS!$B$2:$R$362,14,FALSE)</f>
        <v>47</v>
      </c>
      <c r="G51" s="45"/>
    </row>
    <row r="52" spans="1:7" s="34" customFormat="1" ht="15">
      <c r="A52" s="42" t="s">
        <v>126</v>
      </c>
      <c r="B52" s="42">
        <v>61</v>
      </c>
      <c r="C52" s="34" t="s">
        <v>179</v>
      </c>
      <c r="D52" s="34" t="s">
        <v>84</v>
      </c>
      <c r="E52" s="34" t="s">
        <v>218</v>
      </c>
      <c r="F52" s="34">
        <f>VLOOKUP($B52,CLASS!$B$2:$R$362,14,FALSE)</f>
        <v>45</v>
      </c>
      <c r="G52" s="45"/>
    </row>
    <row r="53" spans="1:6" s="34" customFormat="1" ht="15">
      <c r="A53" s="42" t="s">
        <v>126</v>
      </c>
      <c r="B53" s="42">
        <v>92</v>
      </c>
      <c r="C53" s="34" t="s">
        <v>190</v>
      </c>
      <c r="D53" s="34" t="s">
        <v>104</v>
      </c>
      <c r="E53" s="34" t="s">
        <v>219</v>
      </c>
      <c r="F53" s="34">
        <f>VLOOKUP($B53,CLASS!$B$2:$R$362,14,FALSE)</f>
        <v>45</v>
      </c>
    </row>
    <row r="54" spans="1:6" s="34" customFormat="1" ht="15">
      <c r="A54" s="42" t="s">
        <v>126</v>
      </c>
      <c r="B54" s="42">
        <v>71</v>
      </c>
      <c r="C54" s="43" t="s">
        <v>202</v>
      </c>
      <c r="D54" s="34" t="s">
        <v>23</v>
      </c>
      <c r="E54" s="34" t="s">
        <v>218</v>
      </c>
      <c r="F54" s="34">
        <f>VLOOKUP($B54,CLASS!$B$2:$R$362,14,FALSE)</f>
        <v>37</v>
      </c>
    </row>
    <row r="55" spans="1:6" s="34" customFormat="1" ht="15.75" thickBot="1">
      <c r="A55" s="42" t="s">
        <v>126</v>
      </c>
      <c r="B55" s="42">
        <v>110</v>
      </c>
      <c r="C55" s="43" t="s">
        <v>193</v>
      </c>
      <c r="D55" s="34" t="s">
        <v>79</v>
      </c>
      <c r="E55" s="34" t="s">
        <v>219</v>
      </c>
      <c r="F55" s="34">
        <f>VLOOKUP($B55,CLASS!$B$2:$R$362,14,FALSE)</f>
        <v>36</v>
      </c>
    </row>
    <row r="56" spans="1:7" s="34" customFormat="1" ht="15.75" thickBot="1">
      <c r="A56" s="42" t="s">
        <v>126</v>
      </c>
      <c r="B56" s="42">
        <v>123</v>
      </c>
      <c r="C56" s="43" t="s">
        <v>129</v>
      </c>
      <c r="D56" s="34" t="s">
        <v>26</v>
      </c>
      <c r="E56" s="34" t="s">
        <v>219</v>
      </c>
      <c r="F56" s="34">
        <f>VLOOKUP($B56,CLASS!$B$2:$R$362,14,FALSE)</f>
        <v>36</v>
      </c>
      <c r="G56" s="44">
        <v>447</v>
      </c>
    </row>
    <row r="57" spans="1:7" s="50" customFormat="1" ht="15">
      <c r="A57" s="56" t="s">
        <v>126</v>
      </c>
      <c r="B57" s="56">
        <v>142</v>
      </c>
      <c r="C57" s="55" t="s">
        <v>264</v>
      </c>
      <c r="D57" s="50" t="s">
        <v>265</v>
      </c>
      <c r="E57" s="50" t="s">
        <v>219</v>
      </c>
      <c r="F57" s="50">
        <f>VLOOKUP($B57,CLASS!$B$2:$R$362,14,FALSE)</f>
        <v>29</v>
      </c>
      <c r="G57" s="55"/>
    </row>
    <row r="58" spans="1:7" ht="15">
      <c r="A58" s="25" t="s">
        <v>126</v>
      </c>
      <c r="B58" s="25">
        <v>1</v>
      </c>
      <c r="C58" s="55" t="s">
        <v>129</v>
      </c>
      <c r="D58" s="50" t="s">
        <v>34</v>
      </c>
      <c r="E58" s="50" t="s">
        <v>217</v>
      </c>
      <c r="F58" s="50">
        <f>VLOOKUP($B58,CLASS!$B$2:$R$362,14,FALSE)</f>
        <v>0</v>
      </c>
      <c r="G58" s="55"/>
    </row>
    <row r="59" spans="1:7" ht="15">
      <c r="A59" s="25" t="s">
        <v>126</v>
      </c>
      <c r="B59" s="25">
        <v>2</v>
      </c>
      <c r="C59" s="50" t="s">
        <v>130</v>
      </c>
      <c r="D59" s="22" t="s">
        <v>40</v>
      </c>
      <c r="E59" s="22" t="s">
        <v>217</v>
      </c>
      <c r="F59" s="48">
        <f>VLOOKUP($B59,CLASS!$B$2:$R$362,14,FALSE)</f>
        <v>0</v>
      </c>
      <c r="G59" s="48"/>
    </row>
    <row r="60" spans="1:7" ht="15">
      <c r="A60" s="25" t="s">
        <v>126</v>
      </c>
      <c r="B60" s="25">
        <v>7</v>
      </c>
      <c r="C60" s="24" t="s">
        <v>134</v>
      </c>
      <c r="D60" s="22" t="s">
        <v>44</v>
      </c>
      <c r="E60" s="22" t="s">
        <v>217</v>
      </c>
      <c r="F60" s="48">
        <f>VLOOKUP($B60,CLASS!$B$2:$R$362,14,FALSE)</f>
        <v>0</v>
      </c>
      <c r="G60" s="48"/>
    </row>
    <row r="61" spans="1:7" ht="15">
      <c r="A61" s="25" t="s">
        <v>126</v>
      </c>
      <c r="B61" s="25">
        <v>16</v>
      </c>
      <c r="C61" s="55" t="s">
        <v>143</v>
      </c>
      <c r="D61" s="22" t="s">
        <v>30</v>
      </c>
      <c r="E61" s="22" t="s">
        <v>217</v>
      </c>
      <c r="F61" s="48">
        <f>VLOOKUP($B61,CLASS!$B$2:$R$362,14,FALSE)</f>
        <v>0</v>
      </c>
      <c r="G61" s="48"/>
    </row>
    <row r="62" spans="1:7" ht="15">
      <c r="A62" s="25" t="s">
        <v>126</v>
      </c>
      <c r="B62" s="25">
        <v>19</v>
      </c>
      <c r="C62" s="55" t="s">
        <v>145</v>
      </c>
      <c r="D62" s="22" t="s">
        <v>28</v>
      </c>
      <c r="E62" s="22" t="s">
        <v>217</v>
      </c>
      <c r="F62" s="48">
        <f>VLOOKUP($B62,CLASS!$B$2:$R$362,14,FALSE)</f>
        <v>0</v>
      </c>
      <c r="G62" s="48"/>
    </row>
    <row r="63" spans="1:7" ht="15">
      <c r="A63" s="25" t="s">
        <v>126</v>
      </c>
      <c r="B63" s="25">
        <v>26</v>
      </c>
      <c r="C63" s="55" t="s">
        <v>150</v>
      </c>
      <c r="D63" s="22" t="s">
        <v>56</v>
      </c>
      <c r="E63" s="22" t="s">
        <v>218</v>
      </c>
      <c r="F63" s="48">
        <f>VLOOKUP($B63,CLASS!$B$2:$R$362,14,FALSE)</f>
        <v>0</v>
      </c>
      <c r="G63" s="48"/>
    </row>
    <row r="64" spans="1:7" ht="15">
      <c r="A64" s="25" t="s">
        <v>126</v>
      </c>
      <c r="B64" s="25">
        <v>28</v>
      </c>
      <c r="C64" s="55" t="s">
        <v>132</v>
      </c>
      <c r="D64" s="22" t="s">
        <v>25</v>
      </c>
      <c r="E64" s="22" t="s">
        <v>218</v>
      </c>
      <c r="F64" s="48">
        <f>VLOOKUP($B64,CLASS!$B$2:$R$362,14,FALSE)</f>
        <v>0</v>
      </c>
      <c r="G64" s="48"/>
    </row>
    <row r="65" spans="1:7" ht="15">
      <c r="A65" s="25" t="s">
        <v>126</v>
      </c>
      <c r="B65" s="25">
        <v>29</v>
      </c>
      <c r="C65" s="50" t="s">
        <v>152</v>
      </c>
      <c r="D65" s="22" t="s">
        <v>58</v>
      </c>
      <c r="E65" s="22" t="s">
        <v>218</v>
      </c>
      <c r="F65" s="48">
        <f>VLOOKUP($B65,CLASS!$B$2:$R$362,14,FALSE)</f>
        <v>0</v>
      </c>
      <c r="G65" s="48"/>
    </row>
    <row r="66" spans="1:7" ht="15">
      <c r="A66" s="25" t="s">
        <v>126</v>
      </c>
      <c r="B66" s="25">
        <v>30</v>
      </c>
      <c r="C66" s="24" t="s">
        <v>153</v>
      </c>
      <c r="D66" s="22" t="s">
        <v>59</v>
      </c>
      <c r="E66" s="22" t="s">
        <v>218</v>
      </c>
      <c r="F66" s="48">
        <f>VLOOKUP($B66,CLASS!$B$2:$R$362,14,FALSE)</f>
        <v>0</v>
      </c>
      <c r="G66" s="48"/>
    </row>
    <row r="67" spans="1:7" ht="15">
      <c r="A67" s="25" t="s">
        <v>126</v>
      </c>
      <c r="B67" s="25">
        <v>31</v>
      </c>
      <c r="C67" s="55" t="s">
        <v>154</v>
      </c>
      <c r="D67" s="22" t="s">
        <v>17</v>
      </c>
      <c r="E67" s="22" t="s">
        <v>218</v>
      </c>
      <c r="F67" s="48">
        <f>VLOOKUP($B67,CLASS!$B$2:$R$362,14,FALSE)</f>
        <v>0</v>
      </c>
      <c r="G67" s="48"/>
    </row>
    <row r="68" spans="1:7" ht="15">
      <c r="A68" s="25" t="s">
        <v>126</v>
      </c>
      <c r="B68" s="25">
        <v>32</v>
      </c>
      <c r="C68" s="55" t="s">
        <v>155</v>
      </c>
      <c r="D68" s="22" t="s">
        <v>60</v>
      </c>
      <c r="E68" s="22" t="s">
        <v>218</v>
      </c>
      <c r="F68" s="48">
        <f>VLOOKUP($B68,CLASS!$B$2:$R$362,14,FALSE)</f>
        <v>0</v>
      </c>
      <c r="G68" s="48"/>
    </row>
    <row r="69" spans="1:7" ht="15">
      <c r="A69" s="25" t="s">
        <v>126</v>
      </c>
      <c r="B69" s="25">
        <v>35</v>
      </c>
      <c r="C69" s="50" t="s">
        <v>158</v>
      </c>
      <c r="D69" s="22" t="s">
        <v>63</v>
      </c>
      <c r="E69" s="22" t="s">
        <v>218</v>
      </c>
      <c r="F69" s="48">
        <f>VLOOKUP($B69,CLASS!$B$2:$R$362,14,FALSE)</f>
        <v>0</v>
      </c>
      <c r="G69" s="48"/>
    </row>
    <row r="70" spans="1:7" ht="15">
      <c r="A70" s="25" t="s">
        <v>126</v>
      </c>
      <c r="B70" s="25">
        <v>38</v>
      </c>
      <c r="C70" s="55" t="s">
        <v>161</v>
      </c>
      <c r="D70" s="22" t="s">
        <v>65</v>
      </c>
      <c r="E70" s="22" t="s">
        <v>218</v>
      </c>
      <c r="F70" s="48">
        <f>VLOOKUP($B70,CLASS!$B$2:$R$362,14,FALSE)</f>
        <v>0</v>
      </c>
      <c r="G70" s="51"/>
    </row>
    <row r="71" spans="1:7" ht="15">
      <c r="A71" s="25" t="s">
        <v>126</v>
      </c>
      <c r="B71" s="25">
        <v>41</v>
      </c>
      <c r="C71" s="24" t="s">
        <v>164</v>
      </c>
      <c r="D71" s="22" t="s">
        <v>68</v>
      </c>
      <c r="E71" s="22" t="s">
        <v>218</v>
      </c>
      <c r="F71" s="48">
        <f>VLOOKUP($B71,CLASS!$B$2:$R$362,14,FALSE)</f>
        <v>0</v>
      </c>
      <c r="G71" s="48"/>
    </row>
    <row r="72" spans="1:7" ht="15">
      <c r="A72" s="25" t="s">
        <v>126</v>
      </c>
      <c r="B72" s="25">
        <v>43</v>
      </c>
      <c r="C72" s="24" t="s">
        <v>165</v>
      </c>
      <c r="D72" s="22" t="s">
        <v>70</v>
      </c>
      <c r="E72" s="22" t="s">
        <v>218</v>
      </c>
      <c r="F72" s="48">
        <f>VLOOKUP($B72,CLASS!$B$2:$R$362,14,FALSE)</f>
        <v>0</v>
      </c>
      <c r="G72" s="48"/>
    </row>
    <row r="73" spans="1:7" ht="15">
      <c r="A73" s="25" t="s">
        <v>126</v>
      </c>
      <c r="B73" s="25">
        <v>45</v>
      </c>
      <c r="C73" s="55" t="s">
        <v>167</v>
      </c>
      <c r="D73" s="22" t="s">
        <v>71</v>
      </c>
      <c r="E73" s="22" t="s">
        <v>218</v>
      </c>
      <c r="F73" s="48">
        <f>VLOOKUP($B73,CLASS!$B$2:$R$362,14,FALSE)</f>
        <v>0</v>
      </c>
      <c r="G73" s="48"/>
    </row>
    <row r="74" spans="1:7" ht="15">
      <c r="A74" s="25" t="s">
        <v>126</v>
      </c>
      <c r="B74" s="25">
        <v>50</v>
      </c>
      <c r="C74" s="55" t="s">
        <v>170</v>
      </c>
      <c r="D74" s="22" t="s">
        <v>76</v>
      </c>
      <c r="E74" s="22" t="s">
        <v>218</v>
      </c>
      <c r="F74" s="48">
        <f>VLOOKUP($B74,CLASS!$B$2:$R$362,14,FALSE)</f>
        <v>0</v>
      </c>
      <c r="G74" s="48"/>
    </row>
    <row r="75" spans="1:7" ht="15">
      <c r="A75" s="25" t="s">
        <v>126</v>
      </c>
      <c r="B75" s="25">
        <v>54</v>
      </c>
      <c r="C75" s="55" t="s">
        <v>172</v>
      </c>
      <c r="D75" s="22" t="s">
        <v>59</v>
      </c>
      <c r="E75" s="22" t="s">
        <v>218</v>
      </c>
      <c r="F75" s="48">
        <f>VLOOKUP($B75,CLASS!$B$2:$R$362,14,FALSE)</f>
        <v>0</v>
      </c>
      <c r="G75" s="51"/>
    </row>
    <row r="76" spans="1:7" ht="15">
      <c r="A76" s="25" t="s">
        <v>126</v>
      </c>
      <c r="B76" s="25">
        <v>56</v>
      </c>
      <c r="C76" s="50" t="s">
        <v>174</v>
      </c>
      <c r="D76" s="22" t="s">
        <v>74</v>
      </c>
      <c r="E76" s="22" t="s">
        <v>218</v>
      </c>
      <c r="F76" s="48">
        <f>VLOOKUP($B76,CLASS!$B$2:$R$362,14,FALSE)</f>
        <v>0</v>
      </c>
      <c r="G76" s="48"/>
    </row>
    <row r="77" spans="1:7" ht="15">
      <c r="A77" s="25" t="s">
        <v>126</v>
      </c>
      <c r="B77" s="25">
        <v>63</v>
      </c>
      <c r="C77" s="55" t="s">
        <v>180</v>
      </c>
      <c r="D77" s="22" t="s">
        <v>86</v>
      </c>
      <c r="E77" s="22" t="s">
        <v>218</v>
      </c>
      <c r="F77" s="48">
        <f>VLOOKUP($B77,CLASS!$B$2:$R$362,14,FALSE)</f>
        <v>0</v>
      </c>
      <c r="G77" s="48"/>
    </row>
    <row r="78" spans="1:7" ht="15">
      <c r="A78" s="25" t="s">
        <v>126</v>
      </c>
      <c r="B78" s="25">
        <v>65</v>
      </c>
      <c r="C78" s="55" t="s">
        <v>150</v>
      </c>
      <c r="D78" s="22" t="s">
        <v>88</v>
      </c>
      <c r="E78" s="22" t="s">
        <v>218</v>
      </c>
      <c r="F78" s="48">
        <f>VLOOKUP($B78,CLASS!$B$2:$R$362,14,FALSE)</f>
        <v>0</v>
      </c>
      <c r="G78" s="48"/>
    </row>
    <row r="79" spans="1:7" ht="15">
      <c r="A79" s="25" t="s">
        <v>126</v>
      </c>
      <c r="B79" s="25">
        <v>70</v>
      </c>
      <c r="C79" s="55" t="s">
        <v>185</v>
      </c>
      <c r="D79" s="22" t="s">
        <v>90</v>
      </c>
      <c r="E79" s="22" t="s">
        <v>218</v>
      </c>
      <c r="F79" s="48">
        <f>VLOOKUP($B79,CLASS!$B$2:$R$362,14,FALSE)</f>
        <v>0</v>
      </c>
      <c r="G79" s="48"/>
    </row>
    <row r="80" spans="1:7" ht="15">
      <c r="A80" s="25" t="s">
        <v>126</v>
      </c>
      <c r="B80" s="25">
        <v>75</v>
      </c>
      <c r="C80" s="55" t="s">
        <v>189</v>
      </c>
      <c r="D80" s="22" t="s">
        <v>93</v>
      </c>
      <c r="E80" s="22" t="s">
        <v>219</v>
      </c>
      <c r="F80" s="48">
        <f>VLOOKUP($B80,CLASS!$B$2:$R$362,14,FALSE)</f>
        <v>0</v>
      </c>
      <c r="G80" s="48"/>
    </row>
    <row r="81" spans="1:7" ht="15">
      <c r="A81" s="25" t="s">
        <v>126</v>
      </c>
      <c r="B81" s="25">
        <v>78</v>
      </c>
      <c r="C81" s="55" t="s">
        <v>191</v>
      </c>
      <c r="D81" s="22" t="s">
        <v>86</v>
      </c>
      <c r="E81" s="22" t="s">
        <v>219</v>
      </c>
      <c r="F81" s="48">
        <f>VLOOKUP($B81,CLASS!$B$2:$R$362,14,FALSE)</f>
        <v>0</v>
      </c>
      <c r="G81" s="51"/>
    </row>
    <row r="82" spans="1:7" ht="15">
      <c r="A82" s="25" t="s">
        <v>126</v>
      </c>
      <c r="B82" s="25">
        <v>88</v>
      </c>
      <c r="C82" s="55" t="s">
        <v>137</v>
      </c>
      <c r="D82" s="22" t="s">
        <v>101</v>
      </c>
      <c r="E82" s="22" t="s">
        <v>219</v>
      </c>
      <c r="F82" s="48">
        <f>VLOOKUP($B82,CLASS!$B$2:$R$362,14,FALSE)</f>
        <v>0</v>
      </c>
      <c r="G82" s="48"/>
    </row>
    <row r="83" spans="1:7" ht="15">
      <c r="A83" s="25" t="s">
        <v>126</v>
      </c>
      <c r="B83" s="25">
        <v>90</v>
      </c>
      <c r="C83" s="50" t="s">
        <v>256</v>
      </c>
      <c r="D83" s="22" t="s">
        <v>23</v>
      </c>
      <c r="E83" s="22" t="s">
        <v>219</v>
      </c>
      <c r="F83" s="48">
        <f>VLOOKUP($B83,CLASS!$B$2:$R$362,14,FALSE)</f>
        <v>0</v>
      </c>
      <c r="G83" s="48"/>
    </row>
    <row r="84" spans="1:7" ht="15">
      <c r="A84" s="25" t="s">
        <v>126</v>
      </c>
      <c r="B84" s="25">
        <v>101</v>
      </c>
      <c r="C84" s="55" t="s">
        <v>199</v>
      </c>
      <c r="D84" s="22" t="s">
        <v>38</v>
      </c>
      <c r="E84" s="22" t="s">
        <v>219</v>
      </c>
      <c r="F84" s="48">
        <f>VLOOKUP($B84,CLASS!$B$2:$R$362,14,FALSE)</f>
        <v>0</v>
      </c>
      <c r="G84" s="51"/>
    </row>
    <row r="85" spans="1:7" ht="15">
      <c r="A85" s="25" t="s">
        <v>126</v>
      </c>
      <c r="B85" s="25">
        <v>107</v>
      </c>
      <c r="C85" s="50" t="s">
        <v>203</v>
      </c>
      <c r="D85" s="22" t="s">
        <v>112</v>
      </c>
      <c r="E85" s="22" t="s">
        <v>219</v>
      </c>
      <c r="F85" s="48">
        <f>VLOOKUP($B85,CLASS!$B$2:$R$362,14,FALSE)</f>
        <v>0</v>
      </c>
      <c r="G85" s="48"/>
    </row>
    <row r="86" spans="1:7" ht="15">
      <c r="A86" s="56" t="s">
        <v>126</v>
      </c>
      <c r="B86" s="56">
        <v>109</v>
      </c>
      <c r="C86" s="50" t="s">
        <v>205</v>
      </c>
      <c r="D86" s="48" t="s">
        <v>113</v>
      </c>
      <c r="E86" s="48" t="s">
        <v>219</v>
      </c>
      <c r="F86" s="48">
        <f>VLOOKUP($B86,CLASS!$B$2:$R$362,14,FALSE)</f>
        <v>0</v>
      </c>
      <c r="G86" s="51"/>
    </row>
    <row r="87" spans="1:7" ht="15">
      <c r="A87" s="25" t="s">
        <v>126</v>
      </c>
      <c r="B87" s="25">
        <v>114</v>
      </c>
      <c r="C87" s="50" t="s">
        <v>207</v>
      </c>
      <c r="D87" s="22" t="s">
        <v>117</v>
      </c>
      <c r="E87" s="22" t="s">
        <v>219</v>
      </c>
      <c r="F87" s="48">
        <f>VLOOKUP($B87,CLASS!$B$2:$R$362,14,FALSE)</f>
        <v>0</v>
      </c>
      <c r="G87" s="48"/>
    </row>
    <row r="88" spans="1:7" ht="15">
      <c r="A88" s="25" t="s">
        <v>126</v>
      </c>
      <c r="B88" s="25">
        <v>117</v>
      </c>
      <c r="C88" s="55" t="s">
        <v>129</v>
      </c>
      <c r="D88" s="22" t="s">
        <v>120</v>
      </c>
      <c r="E88" s="22" t="s">
        <v>219</v>
      </c>
      <c r="F88" s="48">
        <f>VLOOKUP($B88,CLASS!$B$2:$R$362,14,FALSE)</f>
        <v>0</v>
      </c>
      <c r="G88" s="48"/>
    </row>
    <row r="89" spans="1:7" ht="15">
      <c r="A89" s="25" t="s">
        <v>126</v>
      </c>
      <c r="B89" s="25">
        <v>118</v>
      </c>
      <c r="C89" s="50" t="s">
        <v>190</v>
      </c>
      <c r="D89" s="22" t="s">
        <v>121</v>
      </c>
      <c r="E89" s="22" t="s">
        <v>219</v>
      </c>
      <c r="F89" s="48">
        <f>VLOOKUP($B89,CLASS!$B$2:$R$362,14,FALSE)</f>
        <v>0</v>
      </c>
      <c r="G89" s="22"/>
    </row>
    <row r="90" spans="1:7" ht="15">
      <c r="A90" s="25" t="s">
        <v>126</v>
      </c>
      <c r="B90" s="25">
        <v>121</v>
      </c>
      <c r="C90" s="55" t="s">
        <v>210</v>
      </c>
      <c r="D90" s="22" t="s">
        <v>123</v>
      </c>
      <c r="E90" s="22" t="s">
        <v>219</v>
      </c>
      <c r="F90" s="48">
        <f>VLOOKUP($B90,CLASS!$B$2:$R$362,14,FALSE)</f>
        <v>0</v>
      </c>
      <c r="G90" s="48"/>
    </row>
    <row r="91" spans="1:7" ht="15">
      <c r="A91" s="25" t="s">
        <v>126</v>
      </c>
      <c r="B91" s="25">
        <v>124</v>
      </c>
      <c r="C91" s="55" t="s">
        <v>212</v>
      </c>
      <c r="D91" s="22" t="s">
        <v>101</v>
      </c>
      <c r="E91" s="22" t="s">
        <v>219</v>
      </c>
      <c r="F91" s="48">
        <f>VLOOKUP($B91,CLASS!$B$2:$R$362,14,FALSE)</f>
        <v>0</v>
      </c>
      <c r="G91" s="48"/>
    </row>
    <row r="92" spans="1:7" ht="15">
      <c r="A92" s="25" t="s">
        <v>126</v>
      </c>
      <c r="B92" s="25">
        <v>125</v>
      </c>
      <c r="C92" s="55" t="s">
        <v>213</v>
      </c>
      <c r="D92" s="22" t="s">
        <v>124</v>
      </c>
      <c r="E92" s="22" t="s">
        <v>219</v>
      </c>
      <c r="F92" s="48">
        <f>VLOOKUP($B92,CLASS!$B$2:$R$362,14,FALSE)</f>
        <v>0</v>
      </c>
      <c r="G92" s="51"/>
    </row>
    <row r="93" spans="1:7" ht="15">
      <c r="A93" s="25" t="s">
        <v>126</v>
      </c>
      <c r="B93" s="25">
        <v>126</v>
      </c>
      <c r="C93" s="50" t="s">
        <v>214</v>
      </c>
      <c r="D93" s="22" t="s">
        <v>59</v>
      </c>
      <c r="E93" s="22" t="s">
        <v>219</v>
      </c>
      <c r="F93" s="48">
        <f>VLOOKUP($B93,CLASS!$B$2:$R$362,14,FALSE)</f>
        <v>0</v>
      </c>
      <c r="G93" s="48"/>
    </row>
    <row r="94" spans="1:7" ht="15">
      <c r="A94" s="25" t="s">
        <v>126</v>
      </c>
      <c r="B94" s="25">
        <v>127</v>
      </c>
      <c r="C94" s="50" t="s">
        <v>215</v>
      </c>
      <c r="D94" s="22" t="s">
        <v>104</v>
      </c>
      <c r="E94" s="22" t="s">
        <v>219</v>
      </c>
      <c r="F94" s="48">
        <f>VLOOKUP($B94,CLASS!$B$2:$R$362,14,FALSE)</f>
        <v>0</v>
      </c>
      <c r="G94" s="51"/>
    </row>
    <row r="95" spans="1:7" ht="15">
      <c r="A95" s="25" t="s">
        <v>126</v>
      </c>
      <c r="B95" s="25">
        <v>128</v>
      </c>
      <c r="C95" s="24" t="s">
        <v>167</v>
      </c>
      <c r="D95" s="22" t="s">
        <v>125</v>
      </c>
      <c r="E95" s="22" t="s">
        <v>219</v>
      </c>
      <c r="F95" s="48">
        <f>VLOOKUP($B95,CLASS!$B$2:$R$362,14,FALSE)</f>
        <v>0</v>
      </c>
      <c r="G95" s="22"/>
    </row>
    <row r="96" spans="1:7" ht="15">
      <c r="A96" s="25" t="s">
        <v>126</v>
      </c>
      <c r="B96" s="25">
        <v>143</v>
      </c>
      <c r="C96" s="24" t="s">
        <v>266</v>
      </c>
      <c r="D96" s="22" t="s">
        <v>93</v>
      </c>
      <c r="E96" s="22" t="s">
        <v>219</v>
      </c>
      <c r="F96" s="48">
        <f>VLOOKUP($B96,CLASS!$B$2:$R$362,14,FALSE)</f>
        <v>0</v>
      </c>
      <c r="G96" s="22"/>
    </row>
    <row r="97" spans="1:7" ht="15">
      <c r="A97" s="25" t="s">
        <v>126</v>
      </c>
      <c r="B97" s="25">
        <v>175</v>
      </c>
      <c r="C97" s="55" t="s">
        <v>318</v>
      </c>
      <c r="D97" s="48" t="s">
        <v>319</v>
      </c>
      <c r="E97" s="48" t="s">
        <v>219</v>
      </c>
      <c r="F97" s="48">
        <f>VLOOKUP($B97,CLASS!$B$2:$R$362,14,FALSE)</f>
        <v>0</v>
      </c>
      <c r="G97" s="51"/>
    </row>
    <row r="98" spans="1:7" ht="15">
      <c r="A98" s="25" t="s">
        <v>126</v>
      </c>
      <c r="B98" s="25">
        <v>176</v>
      </c>
      <c r="C98" s="55" t="s">
        <v>320</v>
      </c>
      <c r="D98" s="22" t="s">
        <v>321</v>
      </c>
      <c r="E98" s="22" t="s">
        <v>218</v>
      </c>
      <c r="F98" s="48">
        <f>VLOOKUP($B98,CLASS!$B$2:$R$362,14,FALSE)</f>
        <v>0</v>
      </c>
      <c r="G98" s="48"/>
    </row>
    <row r="99" spans="1:7" ht="15">
      <c r="A99" s="25" t="s">
        <v>126</v>
      </c>
      <c r="B99" s="25">
        <v>177</v>
      </c>
      <c r="C99" s="55" t="s">
        <v>322</v>
      </c>
      <c r="E99" s="22" t="s">
        <v>219</v>
      </c>
      <c r="F99" s="48">
        <f>VLOOKUP($B99,CLASS!$B$2:$R$362,14,FALSE)</f>
        <v>0</v>
      </c>
      <c r="G99" s="22"/>
    </row>
    <row r="100" spans="1:7" ht="15">
      <c r="A100" s="25" t="s">
        <v>126</v>
      </c>
      <c r="B100" s="25">
        <v>178</v>
      </c>
      <c r="C100" s="55" t="s">
        <v>323</v>
      </c>
      <c r="D100" s="22" t="s">
        <v>324</v>
      </c>
      <c r="E100" s="22" t="s">
        <v>219</v>
      </c>
      <c r="F100" s="48">
        <f>VLOOKUP($B100,CLASS!$B$2:$R$362,14,FALSE)</f>
        <v>0</v>
      </c>
      <c r="G100" s="22"/>
    </row>
    <row r="101" spans="1:7" ht="15">
      <c r="A101" s="25" t="s">
        <v>126</v>
      </c>
      <c r="B101" s="25">
        <v>179</v>
      </c>
      <c r="C101" s="55" t="s">
        <v>325</v>
      </c>
      <c r="D101" s="22" t="s">
        <v>326</v>
      </c>
      <c r="E101" s="22" t="s">
        <v>218</v>
      </c>
      <c r="F101" s="48">
        <f>VLOOKUP($B101,CLASS!$B$2:$R$362,14,FALSE)</f>
        <v>0</v>
      </c>
      <c r="G101" s="48"/>
    </row>
    <row r="102" spans="1:7" ht="15">
      <c r="A102" s="25" t="s">
        <v>126</v>
      </c>
      <c r="B102" s="25">
        <v>180</v>
      </c>
      <c r="C102" s="55" t="s">
        <v>327</v>
      </c>
      <c r="D102" s="22" t="s">
        <v>328</v>
      </c>
      <c r="E102" s="22" t="s">
        <v>217</v>
      </c>
      <c r="F102" s="48">
        <f>VLOOKUP($B102,CLASS!$B$2:$R$362,14,FALSE)</f>
        <v>0</v>
      </c>
      <c r="G102" s="48"/>
    </row>
    <row r="103" spans="1:7" ht="15">
      <c r="A103" s="25" t="s">
        <v>126</v>
      </c>
      <c r="B103" s="25">
        <v>181</v>
      </c>
      <c r="C103" s="55" t="s">
        <v>237</v>
      </c>
      <c r="D103" s="22" t="s">
        <v>329</v>
      </c>
      <c r="E103" s="22" t="s">
        <v>218</v>
      </c>
      <c r="F103" s="48">
        <f>VLOOKUP($B103,CLASS!$B$2:$R$362,14,FALSE)</f>
        <v>0</v>
      </c>
      <c r="G103" s="48"/>
    </row>
    <row r="104" spans="1:7" ht="15">
      <c r="A104" s="25" t="s">
        <v>126</v>
      </c>
      <c r="B104" s="25">
        <v>182</v>
      </c>
      <c r="C104" s="55" t="s">
        <v>330</v>
      </c>
      <c r="D104" s="22" t="s">
        <v>331</v>
      </c>
      <c r="E104" s="22" t="s">
        <v>219</v>
      </c>
      <c r="F104" s="48">
        <f>VLOOKUP($B104,CLASS!$B$2:$R$362,14,FALSE)</f>
        <v>0</v>
      </c>
      <c r="G104" s="22"/>
    </row>
    <row r="105" spans="1:7" ht="15">
      <c r="A105" s="25" t="s">
        <v>126</v>
      </c>
      <c r="B105" s="25">
        <v>183</v>
      </c>
      <c r="C105" s="55" t="s">
        <v>332</v>
      </c>
      <c r="D105" s="22" t="s">
        <v>333</v>
      </c>
      <c r="E105" s="22" t="s">
        <v>219</v>
      </c>
      <c r="F105" s="48">
        <f>VLOOKUP($B105,CLASS!$B$2:$R$362,14,FALSE)</f>
        <v>0</v>
      </c>
      <c r="G105" s="22"/>
    </row>
    <row r="106" spans="1:6" s="38" customFormat="1" ht="15">
      <c r="A106" s="41" t="s">
        <v>226</v>
      </c>
      <c r="B106" s="41">
        <v>146</v>
      </c>
      <c r="C106" s="39" t="s">
        <v>269</v>
      </c>
      <c r="D106" s="38" t="s">
        <v>270</v>
      </c>
      <c r="E106" s="38" t="s">
        <v>217</v>
      </c>
      <c r="F106" s="38">
        <f>VLOOKUP($B106,CLASS!$B$2:$R$362,14,FALSE)</f>
        <v>62</v>
      </c>
    </row>
    <row r="107" spans="1:7" s="38" customFormat="1" ht="15">
      <c r="A107" s="41" t="s">
        <v>226</v>
      </c>
      <c r="B107" s="41">
        <v>147</v>
      </c>
      <c r="C107" s="39" t="s">
        <v>271</v>
      </c>
      <c r="D107" s="38" t="s">
        <v>21</v>
      </c>
      <c r="E107" s="38" t="s">
        <v>218</v>
      </c>
      <c r="F107" s="38">
        <f>VLOOKUP($B107,CLASS!$B$2:$R$362,14,FALSE)</f>
        <v>60</v>
      </c>
      <c r="G107" s="36"/>
    </row>
    <row r="108" spans="1:6" s="38" customFormat="1" ht="15">
      <c r="A108" s="41" t="s">
        <v>226</v>
      </c>
      <c r="B108" s="41">
        <v>59</v>
      </c>
      <c r="C108" s="38" t="s">
        <v>177</v>
      </c>
      <c r="D108" s="38" t="s">
        <v>83</v>
      </c>
      <c r="E108" s="38" t="s">
        <v>218</v>
      </c>
      <c r="F108" s="38">
        <f>VLOOKUP($B108,CLASS!$B$2:$R$362,14,FALSE)</f>
        <v>56</v>
      </c>
    </row>
    <row r="109" spans="1:6" s="38" customFormat="1" ht="15">
      <c r="A109" s="41" t="s">
        <v>226</v>
      </c>
      <c r="B109" s="41">
        <v>149</v>
      </c>
      <c r="C109" s="39" t="s">
        <v>271</v>
      </c>
      <c r="D109" s="38" t="s">
        <v>273</v>
      </c>
      <c r="E109" s="38" t="s">
        <v>217</v>
      </c>
      <c r="F109" s="38">
        <f>VLOOKUP($B109,CLASS!$B$2:$R$362,14,FALSE)</f>
        <v>54</v>
      </c>
    </row>
    <row r="110" spans="1:7" s="38" customFormat="1" ht="15">
      <c r="A110" s="41" t="s">
        <v>226</v>
      </c>
      <c r="B110" s="41">
        <v>158</v>
      </c>
      <c r="C110" s="39" t="s">
        <v>284</v>
      </c>
      <c r="D110" s="38" t="s">
        <v>285</v>
      </c>
      <c r="E110" s="38" t="s">
        <v>217</v>
      </c>
      <c r="F110" s="38">
        <f>VLOOKUP($B110,CLASS!$B$2:$R$362,14,FALSE)</f>
        <v>54</v>
      </c>
      <c r="G110" s="36"/>
    </row>
    <row r="111" spans="1:6" s="38" customFormat="1" ht="15">
      <c r="A111" s="41" t="s">
        <v>226</v>
      </c>
      <c r="B111" s="41">
        <v>17</v>
      </c>
      <c r="C111" s="39" t="s">
        <v>250</v>
      </c>
      <c r="D111" s="38" t="s">
        <v>43</v>
      </c>
      <c r="E111" s="38" t="s">
        <v>217</v>
      </c>
      <c r="F111" s="38">
        <f>VLOOKUP($B111,CLASS!$B$2:$R$362,14,FALSE)</f>
        <v>52</v>
      </c>
    </row>
    <row r="112" spans="1:7" s="38" customFormat="1" ht="15">
      <c r="A112" s="41" t="s">
        <v>226</v>
      </c>
      <c r="B112" s="41">
        <v>145</v>
      </c>
      <c r="C112" s="39" t="s">
        <v>267</v>
      </c>
      <c r="D112" s="38" t="s">
        <v>268</v>
      </c>
      <c r="E112" s="38" t="s">
        <v>218</v>
      </c>
      <c r="F112" s="38">
        <f>VLOOKUP($B112,CLASS!$B$2:$R$362,14,FALSE)</f>
        <v>51</v>
      </c>
      <c r="G112" s="36"/>
    </row>
    <row r="113" spans="1:6" s="38" customFormat="1" ht="15">
      <c r="A113" s="41" t="s">
        <v>226</v>
      </c>
      <c r="B113" s="41">
        <v>148</v>
      </c>
      <c r="C113" s="39" t="s">
        <v>272</v>
      </c>
      <c r="D113" s="38" t="s">
        <v>270</v>
      </c>
      <c r="E113" s="38" t="s">
        <v>217</v>
      </c>
      <c r="F113" s="38">
        <f>VLOOKUP($B113,CLASS!$B$2:$R$362,14,FALSE)</f>
        <v>50</v>
      </c>
    </row>
    <row r="114" spans="1:7" s="38" customFormat="1" ht="15.75" thickBot="1">
      <c r="A114" s="41" t="s">
        <v>226</v>
      </c>
      <c r="B114" s="41">
        <v>144</v>
      </c>
      <c r="C114" s="39" t="s">
        <v>312</v>
      </c>
      <c r="D114" s="38" t="s">
        <v>21</v>
      </c>
      <c r="E114" s="38" t="s">
        <v>217</v>
      </c>
      <c r="F114" s="38">
        <f>VLOOKUP($B114,CLASS!$B$2:$R$362,14,FALSE)</f>
        <v>48</v>
      </c>
      <c r="G114" s="36"/>
    </row>
    <row r="115" spans="1:7" s="38" customFormat="1" ht="15.75" thickBot="1">
      <c r="A115" s="41" t="s">
        <v>226</v>
      </c>
      <c r="B115" s="41">
        <v>5</v>
      </c>
      <c r="C115" s="39" t="s">
        <v>176</v>
      </c>
      <c r="D115" s="38" t="s">
        <v>43</v>
      </c>
      <c r="E115" s="38" t="s">
        <v>217</v>
      </c>
      <c r="F115" s="38">
        <f>VLOOKUP($B115,CLASS!$B$2:$R$362,14,FALSE)</f>
        <v>47</v>
      </c>
      <c r="G115" s="40">
        <v>534</v>
      </c>
    </row>
    <row r="116" spans="1:7" s="50" customFormat="1" ht="15">
      <c r="A116" s="56" t="s">
        <v>226</v>
      </c>
      <c r="B116" s="56">
        <v>57</v>
      </c>
      <c r="C116" s="55" t="s">
        <v>175</v>
      </c>
      <c r="D116" s="50" t="s">
        <v>81</v>
      </c>
      <c r="E116" s="50" t="s">
        <v>218</v>
      </c>
      <c r="F116" s="50">
        <f>VLOOKUP($B116,CLASS!$B$2:$R$362,14,FALSE)</f>
        <v>44</v>
      </c>
      <c r="G116" s="55"/>
    </row>
    <row r="117" spans="1:7" ht="15">
      <c r="A117" s="25" t="s">
        <v>226</v>
      </c>
      <c r="B117" s="25">
        <v>91</v>
      </c>
      <c r="C117" s="50" t="s">
        <v>196</v>
      </c>
      <c r="D117" s="22" t="s">
        <v>103</v>
      </c>
      <c r="E117" s="22" t="s">
        <v>219</v>
      </c>
      <c r="F117" s="48">
        <f>VLOOKUP($B117,CLASS!$B$2:$R$362,14,FALSE)</f>
        <v>44</v>
      </c>
      <c r="G117" s="48"/>
    </row>
    <row r="118" spans="1:7" ht="15">
      <c r="A118" s="25" t="s">
        <v>226</v>
      </c>
      <c r="B118" s="25">
        <v>120</v>
      </c>
      <c r="C118" s="55" t="s">
        <v>145</v>
      </c>
      <c r="D118" s="22" t="s">
        <v>16</v>
      </c>
      <c r="E118" s="22" t="s">
        <v>219</v>
      </c>
      <c r="F118" s="48">
        <f>VLOOKUP($B118,CLASS!$B$2:$R$362,14,FALSE)</f>
        <v>44</v>
      </c>
      <c r="G118" s="51"/>
    </row>
    <row r="119" spans="1:7" ht="15">
      <c r="A119" s="25" t="s">
        <v>226</v>
      </c>
      <c r="B119" s="25">
        <v>150</v>
      </c>
      <c r="C119" s="24" t="s">
        <v>274</v>
      </c>
      <c r="D119" s="22" t="s">
        <v>275</v>
      </c>
      <c r="E119" s="22" t="s">
        <v>217</v>
      </c>
      <c r="F119" s="48">
        <f>VLOOKUP($B119,CLASS!$B$2:$R$362,14,FALSE)</f>
        <v>40</v>
      </c>
      <c r="G119" s="48"/>
    </row>
    <row r="120" spans="1:7" ht="15">
      <c r="A120" s="25" t="s">
        <v>226</v>
      </c>
      <c r="B120" s="25">
        <v>174</v>
      </c>
      <c r="C120" s="55" t="s">
        <v>317</v>
      </c>
      <c r="D120" s="22" t="s">
        <v>43</v>
      </c>
      <c r="E120" s="22" t="s">
        <v>218</v>
      </c>
      <c r="F120" s="48">
        <f>VLOOKUP($B120,CLASS!$B$2:$R$362,14,FALSE)</f>
        <v>30</v>
      </c>
      <c r="G120" s="51"/>
    </row>
    <row r="121" spans="1:7" ht="15">
      <c r="A121" s="25" t="s">
        <v>226</v>
      </c>
      <c r="B121" s="25">
        <v>46</v>
      </c>
      <c r="C121" s="50" t="s">
        <v>137</v>
      </c>
      <c r="D121" s="22" t="s">
        <v>72</v>
      </c>
      <c r="E121" s="22" t="s">
        <v>218</v>
      </c>
      <c r="F121" s="48">
        <f>VLOOKUP($B121,CLASS!$B$2:$R$362,14,FALSE)</f>
        <v>0</v>
      </c>
      <c r="G121" s="48"/>
    </row>
    <row r="122" spans="1:7" ht="15">
      <c r="A122" s="25" t="s">
        <v>226</v>
      </c>
      <c r="B122" s="25">
        <v>49</v>
      </c>
      <c r="C122" s="55" t="s">
        <v>169</v>
      </c>
      <c r="D122" s="22" t="s">
        <v>75</v>
      </c>
      <c r="E122" s="22" t="s">
        <v>218</v>
      </c>
      <c r="F122" s="48">
        <f>VLOOKUP($B122,CLASS!$B$2:$R$362,14,FALSE)</f>
        <v>0</v>
      </c>
      <c r="G122" s="48"/>
    </row>
    <row r="123" spans="1:7" ht="15">
      <c r="A123" s="25" t="s">
        <v>226</v>
      </c>
      <c r="B123" s="25">
        <v>68</v>
      </c>
      <c r="C123" s="24" t="s">
        <v>184</v>
      </c>
      <c r="D123" s="22" t="s">
        <v>89</v>
      </c>
      <c r="E123" s="22" t="s">
        <v>218</v>
      </c>
      <c r="F123" s="48">
        <f>VLOOKUP($B123,CLASS!$B$2:$R$362,14,FALSE)</f>
        <v>0</v>
      </c>
      <c r="G123" s="51"/>
    </row>
    <row r="124" spans="1:7" ht="15">
      <c r="A124" s="25" t="s">
        <v>226</v>
      </c>
      <c r="B124" s="25">
        <v>73</v>
      </c>
      <c r="C124" s="55" t="s">
        <v>187</v>
      </c>
      <c r="D124" s="22" t="s">
        <v>92</v>
      </c>
      <c r="E124" s="22" t="s">
        <v>218</v>
      </c>
      <c r="F124" s="48">
        <f>VLOOKUP($B124,CLASS!$B$2:$R$362,14,FALSE)</f>
        <v>0</v>
      </c>
      <c r="G124" s="48"/>
    </row>
    <row r="125" spans="1:7" ht="15">
      <c r="A125" s="25" t="s">
        <v>226</v>
      </c>
      <c r="B125" s="25">
        <v>86</v>
      </c>
      <c r="C125" s="55" t="s">
        <v>194</v>
      </c>
      <c r="D125" s="22" t="s">
        <v>99</v>
      </c>
      <c r="E125" s="22" t="s">
        <v>219</v>
      </c>
      <c r="F125" s="48">
        <f>VLOOKUP($B125,CLASS!$B$2:$R$362,14,FALSE)</f>
        <v>0</v>
      </c>
      <c r="G125" s="48"/>
    </row>
    <row r="126" spans="1:7" ht="15">
      <c r="A126" s="25" t="s">
        <v>226</v>
      </c>
      <c r="B126" s="25">
        <v>97</v>
      </c>
      <c r="C126" s="50" t="s">
        <v>249</v>
      </c>
      <c r="D126" s="22" t="s">
        <v>106</v>
      </c>
      <c r="E126" s="22" t="s">
        <v>219</v>
      </c>
      <c r="F126" s="48">
        <f>VLOOKUP($B126,CLASS!$B$2:$R$362,14,FALSE)</f>
        <v>0</v>
      </c>
      <c r="G126" s="48"/>
    </row>
    <row r="127" spans="1:7" ht="15">
      <c r="A127" s="25" t="s">
        <v>226</v>
      </c>
      <c r="B127" s="25">
        <v>98</v>
      </c>
      <c r="C127" s="50" t="s">
        <v>137</v>
      </c>
      <c r="D127" s="22" t="s">
        <v>107</v>
      </c>
      <c r="E127" s="22" t="s">
        <v>219</v>
      </c>
      <c r="F127" s="48">
        <f>VLOOKUP($B127,CLASS!$B$2:$R$362,14,FALSE)</f>
        <v>0</v>
      </c>
      <c r="G127" s="48"/>
    </row>
    <row r="128" spans="1:7" ht="15">
      <c r="A128" s="25" t="s">
        <v>226</v>
      </c>
      <c r="B128" s="25">
        <v>103</v>
      </c>
      <c r="C128" s="55" t="s">
        <v>160</v>
      </c>
      <c r="D128" s="22" t="s">
        <v>110</v>
      </c>
      <c r="E128" s="22" t="s">
        <v>219</v>
      </c>
      <c r="F128" s="48">
        <f>VLOOKUP($B128,CLASS!$B$2:$R$362,14,FALSE)</f>
        <v>0</v>
      </c>
      <c r="G128" s="48"/>
    </row>
    <row r="129" spans="1:7" ht="15">
      <c r="A129" s="25" t="s">
        <v>226</v>
      </c>
      <c r="B129" s="25">
        <v>105</v>
      </c>
      <c r="C129" s="55" t="s">
        <v>185</v>
      </c>
      <c r="D129" s="22" t="s">
        <v>33</v>
      </c>
      <c r="E129" s="22" t="s">
        <v>219</v>
      </c>
      <c r="F129" s="48">
        <f>VLOOKUP($B129,CLASS!$B$2:$R$362,14,FALSE)</f>
        <v>0</v>
      </c>
      <c r="G129" s="48"/>
    </row>
    <row r="130" spans="1:7" ht="15">
      <c r="A130" s="25" t="s">
        <v>226</v>
      </c>
      <c r="B130" s="25">
        <v>106</v>
      </c>
      <c r="C130" s="55" t="s">
        <v>202</v>
      </c>
      <c r="D130" s="22" t="s">
        <v>111</v>
      </c>
      <c r="E130" s="22" t="s">
        <v>219</v>
      </c>
      <c r="F130" s="48">
        <f>VLOOKUP($B130,CLASS!$B$2:$R$362,14,FALSE)</f>
        <v>0</v>
      </c>
      <c r="G130" s="22"/>
    </row>
    <row r="131" spans="1:7" ht="15">
      <c r="A131" s="25" t="s">
        <v>226</v>
      </c>
      <c r="B131" s="25">
        <v>108</v>
      </c>
      <c r="C131" s="50" t="s">
        <v>204</v>
      </c>
      <c r="D131" s="22" t="s">
        <v>111</v>
      </c>
      <c r="E131" s="22" t="s">
        <v>219</v>
      </c>
      <c r="F131" s="48">
        <f>VLOOKUP($B131,CLASS!$B$2:$R$362,14,FALSE)</f>
        <v>0</v>
      </c>
      <c r="G131" s="48"/>
    </row>
    <row r="132" spans="1:7" ht="15">
      <c r="A132" s="25" t="s">
        <v>226</v>
      </c>
      <c r="B132" s="25">
        <v>111</v>
      </c>
      <c r="C132" s="24" t="s">
        <v>184</v>
      </c>
      <c r="D132" s="22" t="s">
        <v>114</v>
      </c>
      <c r="E132" s="22" t="s">
        <v>219</v>
      </c>
      <c r="F132" s="48">
        <f>VLOOKUP($B132,CLASS!$B$2:$R$362,14,FALSE)</f>
        <v>0</v>
      </c>
      <c r="G132" s="48"/>
    </row>
    <row r="133" spans="1:7" ht="15">
      <c r="A133" s="25" t="s">
        <v>226</v>
      </c>
      <c r="B133" s="25">
        <v>119</v>
      </c>
      <c r="C133" s="55" t="s">
        <v>209</v>
      </c>
      <c r="D133" s="22" t="s">
        <v>122</v>
      </c>
      <c r="E133" s="22" t="s">
        <v>219</v>
      </c>
      <c r="F133" s="48">
        <f>VLOOKUP($B133,CLASS!$B$2:$R$362,14,FALSE)</f>
        <v>0</v>
      </c>
      <c r="G133" s="48"/>
    </row>
    <row r="134" spans="1:7" ht="15">
      <c r="A134" s="25" t="s">
        <v>226</v>
      </c>
      <c r="B134" s="25">
        <v>151</v>
      </c>
      <c r="C134" s="24" t="s">
        <v>276</v>
      </c>
      <c r="D134" s="22" t="s">
        <v>277</v>
      </c>
      <c r="E134" s="22" t="s">
        <v>219</v>
      </c>
      <c r="F134" s="48">
        <f>VLOOKUP($B134,CLASS!$B$2:$R$362,14,FALSE)</f>
        <v>0</v>
      </c>
      <c r="G134" s="22"/>
    </row>
    <row r="135" spans="1:7" ht="15">
      <c r="A135" s="25" t="s">
        <v>226</v>
      </c>
      <c r="B135" s="25">
        <v>152</v>
      </c>
      <c r="C135" s="24" t="s">
        <v>278</v>
      </c>
      <c r="D135" s="22" t="s">
        <v>20</v>
      </c>
      <c r="E135" s="22" t="s">
        <v>219</v>
      </c>
      <c r="F135" s="48">
        <f>VLOOKUP($B135,CLASS!$B$2:$R$362,14,FALSE)</f>
        <v>0</v>
      </c>
      <c r="G135" s="48"/>
    </row>
    <row r="136" spans="1:7" ht="15">
      <c r="A136" s="25" t="s">
        <v>226</v>
      </c>
      <c r="B136" s="25">
        <v>153</v>
      </c>
      <c r="C136" s="55" t="s">
        <v>237</v>
      </c>
      <c r="D136" s="22" t="s">
        <v>20</v>
      </c>
      <c r="E136" s="22" t="s">
        <v>218</v>
      </c>
      <c r="F136" s="48">
        <f>VLOOKUP($B136,CLASS!$B$2:$R$362,14,FALSE)</f>
        <v>0</v>
      </c>
      <c r="G136" s="48"/>
    </row>
    <row r="137" spans="1:7" ht="15">
      <c r="A137" s="25" t="s">
        <v>226</v>
      </c>
      <c r="B137" s="25">
        <v>154</v>
      </c>
      <c r="C137" s="24" t="s">
        <v>279</v>
      </c>
      <c r="D137" s="22" t="s">
        <v>280</v>
      </c>
      <c r="E137" s="22" t="s">
        <v>219</v>
      </c>
      <c r="F137" s="48">
        <f>VLOOKUP($B137,CLASS!$B$2:$R$362,14,FALSE)</f>
        <v>0</v>
      </c>
      <c r="G137" s="48"/>
    </row>
    <row r="138" spans="1:7" ht="15">
      <c r="A138" s="25" t="s">
        <v>226</v>
      </c>
      <c r="B138" s="25">
        <v>155</v>
      </c>
      <c r="C138" s="55" t="s">
        <v>281</v>
      </c>
      <c r="D138" s="22" t="s">
        <v>282</v>
      </c>
      <c r="E138" s="22" t="s">
        <v>218</v>
      </c>
      <c r="F138" s="48">
        <f>VLOOKUP($B138,CLASS!$B$2:$R$362,14,FALSE)</f>
        <v>0</v>
      </c>
      <c r="G138" s="51"/>
    </row>
    <row r="139" spans="1:7" ht="15">
      <c r="A139" s="56" t="s">
        <v>226</v>
      </c>
      <c r="B139" s="56">
        <v>156</v>
      </c>
      <c r="C139" s="55" t="s">
        <v>266</v>
      </c>
      <c r="D139" s="48" t="s">
        <v>283</v>
      </c>
      <c r="E139" s="48" t="s">
        <v>218</v>
      </c>
      <c r="F139" s="48">
        <f>VLOOKUP($B139,CLASS!$B$2:$R$362,14,FALSE)</f>
        <v>0</v>
      </c>
      <c r="G139" s="48"/>
    </row>
    <row r="140" spans="1:7" ht="15">
      <c r="A140" s="56" t="s">
        <v>226</v>
      </c>
      <c r="B140" s="56">
        <v>157</v>
      </c>
      <c r="C140" s="55" t="s">
        <v>313</v>
      </c>
      <c r="D140" s="48" t="s">
        <v>16</v>
      </c>
      <c r="E140" s="48" t="s">
        <v>218</v>
      </c>
      <c r="F140" s="48">
        <f>VLOOKUP($B140,CLASS!$B$2:$R$362,14,FALSE)</f>
        <v>0</v>
      </c>
      <c r="G140" s="48"/>
    </row>
    <row r="141" spans="1:7" ht="15">
      <c r="A141" s="56" t="s">
        <v>226</v>
      </c>
      <c r="B141" s="56">
        <v>159</v>
      </c>
      <c r="C141" s="55" t="s">
        <v>262</v>
      </c>
      <c r="D141" s="48" t="s">
        <v>286</v>
      </c>
      <c r="E141" s="48" t="s">
        <v>218</v>
      </c>
      <c r="F141" s="48">
        <f>VLOOKUP($B141,CLASS!$B$2:$R$362,14,FALSE)</f>
        <v>0</v>
      </c>
      <c r="G141" s="22"/>
    </row>
    <row r="142" spans="1:7" ht="15">
      <c r="A142" s="56" t="s">
        <v>226</v>
      </c>
      <c r="B142" s="56">
        <v>160</v>
      </c>
      <c r="C142" s="55" t="s">
        <v>287</v>
      </c>
      <c r="D142" s="48" t="s">
        <v>288</v>
      </c>
      <c r="E142" s="48" t="s">
        <v>217</v>
      </c>
      <c r="F142" s="48">
        <f>VLOOKUP($B142,CLASS!$B$2:$R$362,14,FALSE)</f>
        <v>0</v>
      </c>
      <c r="G142" s="48"/>
    </row>
    <row r="143" spans="1:6" s="32" customFormat="1" ht="15">
      <c r="A143" s="33" t="s">
        <v>128</v>
      </c>
      <c r="B143" s="33">
        <v>42</v>
      </c>
      <c r="C143" s="32" t="s">
        <v>314</v>
      </c>
      <c r="D143" s="32" t="s">
        <v>69</v>
      </c>
      <c r="E143" s="32" t="s">
        <v>218</v>
      </c>
      <c r="F143" s="32">
        <f>VLOOKUP($B143,CLASS!$B$2:$R$362,14,FALSE)</f>
        <v>54</v>
      </c>
    </row>
    <row r="144" spans="1:6" s="32" customFormat="1" ht="15">
      <c r="A144" s="33" t="s">
        <v>128</v>
      </c>
      <c r="B144" s="33">
        <v>33</v>
      </c>
      <c r="C144" s="35" t="s">
        <v>156</v>
      </c>
      <c r="D144" s="32" t="s">
        <v>61</v>
      </c>
      <c r="E144" s="32" t="s">
        <v>218</v>
      </c>
      <c r="F144" s="32">
        <f>VLOOKUP($B144,CLASS!$B$2:$R$362,14,FALSE)</f>
        <v>53</v>
      </c>
    </row>
    <row r="145" spans="1:6" s="32" customFormat="1" ht="15">
      <c r="A145" s="33" t="s">
        <v>128</v>
      </c>
      <c r="B145" s="33">
        <v>6</v>
      </c>
      <c r="C145" s="35" t="s">
        <v>133</v>
      </c>
      <c r="D145" s="32" t="s">
        <v>32</v>
      </c>
      <c r="E145" s="32" t="s">
        <v>217</v>
      </c>
      <c r="F145" s="32">
        <f>VLOOKUP($B145,CLASS!$B$2:$R$362,14,FALSE)</f>
        <v>51</v>
      </c>
    </row>
    <row r="146" spans="1:6" s="32" customFormat="1" ht="15">
      <c r="A146" s="33" t="s">
        <v>128</v>
      </c>
      <c r="B146" s="33">
        <v>12</v>
      </c>
      <c r="C146" s="35" t="s">
        <v>139</v>
      </c>
      <c r="D146" s="32" t="s">
        <v>48</v>
      </c>
      <c r="E146" s="32" t="s">
        <v>217</v>
      </c>
      <c r="F146" s="32">
        <f>VLOOKUP($B146,CLASS!$B$2:$R$362,14,FALSE)</f>
        <v>51</v>
      </c>
    </row>
    <row r="147" spans="1:6" s="32" customFormat="1" ht="15">
      <c r="A147" s="33" t="s">
        <v>128</v>
      </c>
      <c r="B147" s="33">
        <v>77</v>
      </c>
      <c r="C147" s="35" t="s">
        <v>154</v>
      </c>
      <c r="D147" s="32" t="s">
        <v>18</v>
      </c>
      <c r="E147" s="32" t="s">
        <v>219</v>
      </c>
      <c r="F147" s="32">
        <f>VLOOKUP($B147,CLASS!$B$2:$R$362,14,FALSE)</f>
        <v>51</v>
      </c>
    </row>
    <row r="148" spans="1:6" s="32" customFormat="1" ht="15">
      <c r="A148" s="33" t="s">
        <v>128</v>
      </c>
      <c r="B148" s="33">
        <v>18</v>
      </c>
      <c r="C148" s="32" t="s">
        <v>144</v>
      </c>
      <c r="D148" s="32" t="s">
        <v>52</v>
      </c>
      <c r="E148" s="32" t="s">
        <v>217</v>
      </c>
      <c r="F148" s="32">
        <f>VLOOKUP($B148,CLASS!$B$2:$R$362,14,FALSE)</f>
        <v>50</v>
      </c>
    </row>
    <row r="149" spans="1:6" s="32" customFormat="1" ht="15">
      <c r="A149" s="33" t="s">
        <v>128</v>
      </c>
      <c r="B149" s="33">
        <v>52</v>
      </c>
      <c r="C149" s="35" t="s">
        <v>171</v>
      </c>
      <c r="D149" s="32" t="s">
        <v>78</v>
      </c>
      <c r="E149" s="32" t="s">
        <v>218</v>
      </c>
      <c r="F149" s="32">
        <f>VLOOKUP($B149,CLASS!$B$2:$R$362,14,FALSE)</f>
        <v>50</v>
      </c>
    </row>
    <row r="150" spans="1:6" s="32" customFormat="1" ht="15">
      <c r="A150" s="33" t="s">
        <v>128</v>
      </c>
      <c r="B150" s="33">
        <v>51</v>
      </c>
      <c r="C150" s="35" t="s">
        <v>144</v>
      </c>
      <c r="D150" s="32" t="s">
        <v>77</v>
      </c>
      <c r="E150" s="32" t="s">
        <v>218</v>
      </c>
      <c r="F150" s="32">
        <f>VLOOKUP($B150,CLASS!$B$2:$R$362,14,FALSE)</f>
        <v>49</v>
      </c>
    </row>
    <row r="151" spans="1:6" s="32" customFormat="1" ht="15.75" thickBot="1">
      <c r="A151" s="33" t="s">
        <v>128</v>
      </c>
      <c r="B151" s="33">
        <v>66</v>
      </c>
      <c r="C151" s="35" t="s">
        <v>182</v>
      </c>
      <c r="D151" s="32" t="s">
        <v>61</v>
      </c>
      <c r="E151" s="32" t="s">
        <v>218</v>
      </c>
      <c r="F151" s="32">
        <f>VLOOKUP($B151,CLASS!$B$2:$R$362,14,FALSE)</f>
        <v>49</v>
      </c>
    </row>
    <row r="152" spans="1:7" s="32" customFormat="1" ht="15.75" thickBot="1">
      <c r="A152" s="33" t="s">
        <v>128</v>
      </c>
      <c r="B152" s="33">
        <v>34</v>
      </c>
      <c r="C152" s="35" t="s">
        <v>157</v>
      </c>
      <c r="D152" s="32" t="s">
        <v>62</v>
      </c>
      <c r="E152" s="32" t="s">
        <v>218</v>
      </c>
      <c r="F152" s="32">
        <f>VLOOKUP($B152,CLASS!$B$2:$R$362,14,FALSE)</f>
        <v>48</v>
      </c>
      <c r="G152" s="60">
        <v>506</v>
      </c>
    </row>
    <row r="153" spans="1:7" ht="15">
      <c r="A153" s="56" t="s">
        <v>128</v>
      </c>
      <c r="B153" s="56">
        <v>55</v>
      </c>
      <c r="C153" s="55" t="s">
        <v>173</v>
      </c>
      <c r="D153" s="48" t="s">
        <v>80</v>
      </c>
      <c r="E153" s="48" t="s">
        <v>218</v>
      </c>
      <c r="F153" s="48">
        <f>VLOOKUP($B153,CLASS!$B$2:$R$362,14,FALSE)</f>
        <v>48</v>
      </c>
      <c r="G153" s="51"/>
    </row>
    <row r="154" spans="1:7" ht="15">
      <c r="A154" s="56" t="s">
        <v>128</v>
      </c>
      <c r="B154" s="56">
        <v>20</v>
      </c>
      <c r="C154" s="55" t="s">
        <v>146</v>
      </c>
      <c r="D154" s="48" t="s">
        <v>19</v>
      </c>
      <c r="E154" s="48" t="s">
        <v>218</v>
      </c>
      <c r="F154" s="48">
        <f>VLOOKUP($B154,CLASS!$B$2:$R$362,14,FALSE)</f>
        <v>47</v>
      </c>
      <c r="G154" s="22"/>
    </row>
    <row r="155" spans="1:7" ht="15">
      <c r="A155" s="56" t="s">
        <v>128</v>
      </c>
      <c r="B155" s="56">
        <v>58</v>
      </c>
      <c r="C155" s="55" t="s">
        <v>176</v>
      </c>
      <c r="D155" s="48" t="s">
        <v>82</v>
      </c>
      <c r="E155" s="48" t="s">
        <v>218</v>
      </c>
      <c r="F155" s="48">
        <f>VLOOKUP($B155,CLASS!$B$2:$R$362,14,FALSE)</f>
        <v>43</v>
      </c>
      <c r="G155" s="51"/>
    </row>
    <row r="156" spans="1:7" ht="15">
      <c r="A156" s="56" t="s">
        <v>128</v>
      </c>
      <c r="B156" s="56">
        <v>76</v>
      </c>
      <c r="C156" s="55" t="s">
        <v>190</v>
      </c>
      <c r="D156" s="48" t="s">
        <v>94</v>
      </c>
      <c r="E156" s="48" t="s">
        <v>219</v>
      </c>
      <c r="F156" s="48">
        <f>VLOOKUP($B156,CLASS!$B$2:$R$362,14,FALSE)</f>
        <v>41</v>
      </c>
      <c r="G156" s="51"/>
    </row>
    <row r="157" spans="1:7" ht="15">
      <c r="A157" s="56" t="s">
        <v>128</v>
      </c>
      <c r="B157" s="56">
        <v>67</v>
      </c>
      <c r="C157" s="50" t="s">
        <v>183</v>
      </c>
      <c r="D157" s="48" t="s">
        <v>22</v>
      </c>
      <c r="E157" s="48" t="s">
        <v>218</v>
      </c>
      <c r="F157" s="48">
        <f>VLOOKUP($B157,CLASS!$B$2:$R$362,14,FALSE)</f>
        <v>40</v>
      </c>
      <c r="G157" s="48"/>
    </row>
    <row r="158" spans="1:7" ht="15">
      <c r="A158" s="56" t="s">
        <v>128</v>
      </c>
      <c r="B158" s="56">
        <v>85</v>
      </c>
      <c r="C158" s="55" t="s">
        <v>188</v>
      </c>
      <c r="D158" s="48" t="s">
        <v>98</v>
      </c>
      <c r="E158" s="48" t="s">
        <v>219</v>
      </c>
      <c r="F158" s="48">
        <f>VLOOKUP($B158,CLASS!$B$2:$R$362,14,FALSE)</f>
        <v>35</v>
      </c>
      <c r="G158" s="22"/>
    </row>
    <row r="159" spans="1:6" s="50" customFormat="1" ht="15">
      <c r="A159" s="56" t="s">
        <v>128</v>
      </c>
      <c r="B159" s="56">
        <v>165</v>
      </c>
      <c r="C159" s="55" t="s">
        <v>274</v>
      </c>
      <c r="D159" s="50" t="s">
        <v>295</v>
      </c>
      <c r="E159" s="50" t="s">
        <v>218</v>
      </c>
      <c r="F159" s="50">
        <f>VLOOKUP($B159,CLASS!$B$2:$R$362,14,FALSE)</f>
        <v>0</v>
      </c>
    </row>
    <row r="160" spans="1:7" ht="15">
      <c r="A160" s="56" t="s">
        <v>128</v>
      </c>
      <c r="B160" s="56">
        <v>87</v>
      </c>
      <c r="C160" s="50" t="s">
        <v>152</v>
      </c>
      <c r="D160" s="48" t="s">
        <v>100</v>
      </c>
      <c r="E160" s="48" t="s">
        <v>219</v>
      </c>
      <c r="F160" s="48">
        <f>VLOOKUP($B160,CLASS!$B$2:$R$362,14,FALSE)</f>
        <v>0</v>
      </c>
      <c r="G160" s="48"/>
    </row>
    <row r="161" spans="1:7" ht="15">
      <c r="A161" s="56" t="s">
        <v>128</v>
      </c>
      <c r="B161" s="56">
        <v>122</v>
      </c>
      <c r="C161" s="50" t="s">
        <v>211</v>
      </c>
      <c r="D161" s="48" t="s">
        <v>100</v>
      </c>
      <c r="E161" s="48" t="s">
        <v>219</v>
      </c>
      <c r="F161" s="48">
        <f>VLOOKUP($B161,CLASS!$B$2:$R$362,14,FALSE)</f>
        <v>0</v>
      </c>
      <c r="G161" s="48"/>
    </row>
    <row r="162" spans="1:7" ht="15">
      <c r="A162" s="56" t="s">
        <v>128</v>
      </c>
      <c r="B162" s="56">
        <v>8</v>
      </c>
      <c r="C162" s="55" t="s">
        <v>135</v>
      </c>
      <c r="D162" s="48" t="s">
        <v>45</v>
      </c>
      <c r="E162" s="48" t="s">
        <v>217</v>
      </c>
      <c r="F162" s="48">
        <f>VLOOKUP($B162,CLASS!$B$2:$R$362,14,FALSE)</f>
        <v>0</v>
      </c>
      <c r="G162" s="51"/>
    </row>
    <row r="163" spans="1:7" ht="15">
      <c r="A163" s="56" t="s">
        <v>128</v>
      </c>
      <c r="B163" s="56">
        <v>9</v>
      </c>
      <c r="C163" s="50" t="s">
        <v>136</v>
      </c>
      <c r="D163" s="48" t="s">
        <v>46</v>
      </c>
      <c r="E163" s="48" t="s">
        <v>217</v>
      </c>
      <c r="F163" s="48">
        <f>VLOOKUP($B163,CLASS!$B$2:$R$362,14,FALSE)</f>
        <v>0</v>
      </c>
      <c r="G163" s="51"/>
    </row>
    <row r="164" spans="1:7" ht="15">
      <c r="A164" s="56" t="s">
        <v>128</v>
      </c>
      <c r="B164" s="56">
        <v>10</v>
      </c>
      <c r="C164" s="55" t="s">
        <v>316</v>
      </c>
      <c r="D164" s="48" t="s">
        <v>47</v>
      </c>
      <c r="E164" s="48" t="s">
        <v>217</v>
      </c>
      <c r="F164" s="48">
        <f>VLOOKUP($B164,CLASS!$B$2:$R$362,14,FALSE)</f>
        <v>0</v>
      </c>
      <c r="G164" s="48"/>
    </row>
    <row r="165" spans="1:7" ht="15">
      <c r="A165" s="56" t="s">
        <v>128</v>
      </c>
      <c r="B165" s="56">
        <v>22</v>
      </c>
      <c r="C165" s="50" t="s">
        <v>131</v>
      </c>
      <c r="D165" s="48" t="s">
        <v>53</v>
      </c>
      <c r="E165" s="48" t="s">
        <v>218</v>
      </c>
      <c r="F165" s="48">
        <f>VLOOKUP($B165,CLASS!$B$2:$R$362,14,FALSE)</f>
        <v>0</v>
      </c>
      <c r="G165" s="22"/>
    </row>
    <row r="166" spans="1:7" ht="15">
      <c r="A166" s="56" t="s">
        <v>128</v>
      </c>
      <c r="B166" s="56">
        <v>24</v>
      </c>
      <c r="C166" s="50" t="s">
        <v>149</v>
      </c>
      <c r="D166" s="48" t="s">
        <v>55</v>
      </c>
      <c r="E166" s="48" t="s">
        <v>218</v>
      </c>
      <c r="F166" s="48">
        <f>VLOOKUP($B166,CLASS!$B$2:$R$362,14,FALSE)</f>
        <v>0</v>
      </c>
      <c r="G166" s="48"/>
    </row>
    <row r="167" spans="1:7" ht="15">
      <c r="A167" s="56" t="s">
        <v>128</v>
      </c>
      <c r="B167" s="56">
        <v>44</v>
      </c>
      <c r="C167" s="55" t="s">
        <v>166</v>
      </c>
      <c r="D167" s="48" t="s">
        <v>29</v>
      </c>
      <c r="E167" s="48" t="s">
        <v>218</v>
      </c>
      <c r="F167" s="48">
        <f>VLOOKUP($B167,CLASS!$B$2:$R$362,14,FALSE)</f>
        <v>0</v>
      </c>
      <c r="G167" s="48"/>
    </row>
    <row r="168" spans="1:7" ht="15">
      <c r="A168" s="56" t="s">
        <v>128</v>
      </c>
      <c r="B168" s="56">
        <v>64</v>
      </c>
      <c r="C168" s="55" t="s">
        <v>181</v>
      </c>
      <c r="D168" s="48" t="s">
        <v>87</v>
      </c>
      <c r="E168" s="48" t="s">
        <v>218</v>
      </c>
      <c r="F168" s="48">
        <f>VLOOKUP($B168,CLASS!$B$2:$R$362,14,FALSE)</f>
        <v>0</v>
      </c>
      <c r="G168" s="51"/>
    </row>
    <row r="169" spans="1:7" ht="15">
      <c r="A169" s="56" t="s">
        <v>128</v>
      </c>
      <c r="B169" s="56">
        <v>69</v>
      </c>
      <c r="C169" s="55" t="s">
        <v>166</v>
      </c>
      <c r="D169" s="48" t="s">
        <v>21</v>
      </c>
      <c r="E169" s="48" t="s">
        <v>218</v>
      </c>
      <c r="F169" s="48">
        <f>VLOOKUP($B169,CLASS!$B$2:$R$362,14,FALSE)</f>
        <v>0</v>
      </c>
      <c r="G169" s="22"/>
    </row>
    <row r="170" spans="1:7" ht="15">
      <c r="A170" s="56" t="s">
        <v>128</v>
      </c>
      <c r="B170" s="56">
        <v>72</v>
      </c>
      <c r="C170" s="55" t="s">
        <v>186</v>
      </c>
      <c r="D170" s="48" t="s">
        <v>91</v>
      </c>
      <c r="E170" s="48" t="s">
        <v>218</v>
      </c>
      <c r="F170" s="48">
        <f>VLOOKUP($B170,CLASS!$B$2:$R$362,14,FALSE)</f>
        <v>0</v>
      </c>
      <c r="G170" s="22"/>
    </row>
    <row r="171" spans="1:7" ht="15">
      <c r="A171" s="56" t="s">
        <v>128</v>
      </c>
      <c r="B171" s="56">
        <v>74</v>
      </c>
      <c r="C171" s="55" t="s">
        <v>188</v>
      </c>
      <c r="D171" s="48" t="s">
        <v>52</v>
      </c>
      <c r="E171" s="48" t="s">
        <v>219</v>
      </c>
      <c r="F171" s="48">
        <f>VLOOKUP($B171,CLASS!$B$2:$R$362,14,FALSE)</f>
        <v>0</v>
      </c>
      <c r="G171" s="22"/>
    </row>
    <row r="172" spans="1:7" ht="15">
      <c r="A172" s="56" t="s">
        <v>128</v>
      </c>
      <c r="B172" s="56">
        <v>80</v>
      </c>
      <c r="C172" s="50" t="s">
        <v>193</v>
      </c>
      <c r="D172" s="48" t="s">
        <v>95</v>
      </c>
      <c r="E172" s="48" t="s">
        <v>219</v>
      </c>
      <c r="F172" s="48">
        <f>VLOOKUP($B172,CLASS!$B$2:$R$362,14,FALSE)</f>
        <v>0</v>
      </c>
      <c r="G172" s="22"/>
    </row>
    <row r="173" spans="1:7" ht="15">
      <c r="A173" s="56" t="s">
        <v>128</v>
      </c>
      <c r="B173" s="56">
        <v>84</v>
      </c>
      <c r="C173" s="55" t="s">
        <v>132</v>
      </c>
      <c r="D173" s="48" t="s">
        <v>61</v>
      </c>
      <c r="E173" s="48" t="s">
        <v>219</v>
      </c>
      <c r="F173" s="48">
        <f>VLOOKUP($B173,CLASS!$B$2:$R$362,14,FALSE)</f>
        <v>0</v>
      </c>
      <c r="G173" s="22"/>
    </row>
    <row r="174" spans="1:7" ht="15">
      <c r="A174" s="56" t="s">
        <v>128</v>
      </c>
      <c r="B174" s="56">
        <v>95</v>
      </c>
      <c r="C174" s="50" t="s">
        <v>143</v>
      </c>
      <c r="D174" s="50" t="s">
        <v>37</v>
      </c>
      <c r="E174" s="50" t="s">
        <v>219</v>
      </c>
      <c r="F174" s="48">
        <f>VLOOKUP($B174,CLASS!$B$2:$R$362,14,FALSE)</f>
        <v>0</v>
      </c>
      <c r="G174" s="22"/>
    </row>
    <row r="175" spans="1:7" ht="15">
      <c r="A175" s="56" t="s">
        <v>128</v>
      </c>
      <c r="B175" s="56">
        <v>96</v>
      </c>
      <c r="C175" s="50" t="s">
        <v>161</v>
      </c>
      <c r="D175" s="48" t="s">
        <v>105</v>
      </c>
      <c r="E175" s="48" t="s">
        <v>219</v>
      </c>
      <c r="F175" s="48">
        <f>VLOOKUP($B175,CLASS!$B$2:$R$362,14,FALSE)</f>
        <v>0</v>
      </c>
      <c r="G175" s="48"/>
    </row>
    <row r="176" spans="1:7" ht="15">
      <c r="A176" s="56" t="s">
        <v>128</v>
      </c>
      <c r="B176" s="56">
        <v>104</v>
      </c>
      <c r="C176" s="50" t="s">
        <v>201</v>
      </c>
      <c r="D176" s="48" t="s">
        <v>21</v>
      </c>
      <c r="E176" s="48" t="s">
        <v>219</v>
      </c>
      <c r="F176" s="48">
        <f>VLOOKUP($B176,CLASS!$B$2:$R$362,14,FALSE)</f>
        <v>0</v>
      </c>
      <c r="G176" s="48"/>
    </row>
    <row r="177" spans="1:7" ht="15">
      <c r="A177" s="56" t="s">
        <v>128</v>
      </c>
      <c r="B177" s="56">
        <v>112</v>
      </c>
      <c r="C177" s="50" t="s">
        <v>185</v>
      </c>
      <c r="D177" s="48" t="s">
        <v>115</v>
      </c>
      <c r="E177" s="48" t="s">
        <v>219</v>
      </c>
      <c r="F177" s="48">
        <f>VLOOKUP($B177,CLASS!$B$2:$R$362,14,FALSE)</f>
        <v>0</v>
      </c>
      <c r="G177" s="48"/>
    </row>
    <row r="178" spans="1:7" ht="15">
      <c r="A178" s="56" t="s">
        <v>128</v>
      </c>
      <c r="B178" s="56">
        <v>116</v>
      </c>
      <c r="C178" s="50" t="s">
        <v>131</v>
      </c>
      <c r="D178" s="48" t="s">
        <v>119</v>
      </c>
      <c r="E178" s="48" t="s">
        <v>219</v>
      </c>
      <c r="F178" s="48">
        <f>VLOOKUP($B178,CLASS!$B$2:$R$362,14,FALSE)</f>
        <v>0</v>
      </c>
      <c r="G178" s="22"/>
    </row>
    <row r="179" spans="1:7" ht="15">
      <c r="A179" s="56" t="s">
        <v>128</v>
      </c>
      <c r="B179" s="56">
        <v>137</v>
      </c>
      <c r="C179" s="55" t="s">
        <v>252</v>
      </c>
      <c r="D179" s="48" t="s">
        <v>253</v>
      </c>
      <c r="E179" s="48" t="s">
        <v>219</v>
      </c>
      <c r="F179" s="48">
        <f>VLOOKUP($B179,CLASS!$B$2:$R$362,14,FALSE)</f>
        <v>0</v>
      </c>
      <c r="G179" s="22"/>
    </row>
    <row r="180" spans="1:7" ht="15">
      <c r="A180" s="56" t="s">
        <v>128</v>
      </c>
      <c r="B180" s="56">
        <v>161</v>
      </c>
      <c r="C180" s="55" t="s">
        <v>279</v>
      </c>
      <c r="D180" s="48" t="s">
        <v>289</v>
      </c>
      <c r="E180" s="48" t="s">
        <v>218</v>
      </c>
      <c r="F180" s="48">
        <f>VLOOKUP($B180,CLASS!$B$2:$R$362,14,FALSE)</f>
        <v>0</v>
      </c>
      <c r="G180" s="48"/>
    </row>
    <row r="181" spans="1:7" ht="15">
      <c r="A181" s="56" t="s">
        <v>128</v>
      </c>
      <c r="B181" s="56">
        <v>162</v>
      </c>
      <c r="C181" s="55" t="s">
        <v>271</v>
      </c>
      <c r="D181" s="48" t="s">
        <v>290</v>
      </c>
      <c r="E181" s="48" t="s">
        <v>217</v>
      </c>
      <c r="F181" s="48">
        <f>VLOOKUP($B181,CLASS!$B$2:$R$362,14,FALSE)</f>
        <v>0</v>
      </c>
      <c r="G181" s="51"/>
    </row>
    <row r="182" spans="1:7" ht="15">
      <c r="A182" s="56" t="s">
        <v>128</v>
      </c>
      <c r="B182" s="56">
        <v>163</v>
      </c>
      <c r="C182" s="55" t="s">
        <v>291</v>
      </c>
      <c r="D182" s="48" t="s">
        <v>292</v>
      </c>
      <c r="E182" s="48" t="s">
        <v>218</v>
      </c>
      <c r="F182" s="48">
        <f>VLOOKUP($B182,CLASS!$B$2:$R$362,14,FALSE)</f>
        <v>0</v>
      </c>
      <c r="G182" s="48"/>
    </row>
    <row r="183" spans="1:7" ht="15">
      <c r="A183" s="56" t="s">
        <v>128</v>
      </c>
      <c r="B183" s="56">
        <v>164</v>
      </c>
      <c r="C183" s="55" t="s">
        <v>293</v>
      </c>
      <c r="D183" s="48" t="s">
        <v>294</v>
      </c>
      <c r="E183" s="48" t="s">
        <v>217</v>
      </c>
      <c r="F183" s="48">
        <f>VLOOKUP($B183,CLASS!$B$2:$R$362,14,FALSE)</f>
        <v>0</v>
      </c>
      <c r="G183" s="51"/>
    </row>
    <row r="184" spans="1:7" ht="15">
      <c r="A184" s="56" t="s">
        <v>128</v>
      </c>
      <c r="B184" s="56">
        <v>166</v>
      </c>
      <c r="C184" s="55" t="s">
        <v>297</v>
      </c>
      <c r="D184" s="48" t="s">
        <v>296</v>
      </c>
      <c r="E184" s="48" t="s">
        <v>217</v>
      </c>
      <c r="F184" s="48">
        <f>VLOOKUP($B184,CLASS!$B$2:$R$362,14,FALSE)</f>
        <v>0</v>
      </c>
      <c r="G184" s="22"/>
    </row>
    <row r="185" spans="1:7" ht="15">
      <c r="A185" s="56" t="s">
        <v>128</v>
      </c>
      <c r="B185" s="56">
        <v>167</v>
      </c>
      <c r="C185" s="55" t="s">
        <v>298</v>
      </c>
      <c r="D185" s="48" t="s">
        <v>299</v>
      </c>
      <c r="E185" s="48" t="s">
        <v>217</v>
      </c>
      <c r="F185" s="48">
        <f>VLOOKUP($B185,CLASS!$B$2:$R$362,14,FALSE)</f>
        <v>0</v>
      </c>
      <c r="G185" s="22"/>
    </row>
    <row r="186" spans="1:7" ht="15">
      <c r="A186" s="56" t="s">
        <v>128</v>
      </c>
      <c r="B186" s="56">
        <v>168</v>
      </c>
      <c r="C186" s="55" t="s">
        <v>300</v>
      </c>
      <c r="D186" s="48" t="s">
        <v>301</v>
      </c>
      <c r="E186" s="48" t="s">
        <v>217</v>
      </c>
      <c r="F186" s="48">
        <f>VLOOKUP($B186,CLASS!$B$2:$R$362,14,FALSE)</f>
        <v>0</v>
      </c>
      <c r="G186" s="48"/>
    </row>
    <row r="187" spans="1:7" ht="15">
      <c r="A187" s="56" t="s">
        <v>128</v>
      </c>
      <c r="B187" s="56">
        <v>169</v>
      </c>
      <c r="C187" s="55" t="s">
        <v>267</v>
      </c>
      <c r="D187" s="48" t="s">
        <v>302</v>
      </c>
      <c r="E187" s="48" t="s">
        <v>219</v>
      </c>
      <c r="F187" s="48">
        <f>VLOOKUP($B187,CLASS!$B$2:$R$362,14,FALSE)</f>
        <v>0</v>
      </c>
      <c r="G187" s="22"/>
    </row>
    <row r="188" spans="1:7" ht="15">
      <c r="A188" s="56" t="s">
        <v>128</v>
      </c>
      <c r="B188" s="56">
        <v>170</v>
      </c>
      <c r="C188" s="55" t="s">
        <v>303</v>
      </c>
      <c r="D188" s="48" t="s">
        <v>304</v>
      </c>
      <c r="E188" s="48" t="s">
        <v>218</v>
      </c>
      <c r="F188" s="48">
        <f>VLOOKUP($B188,CLASS!$B$2:$R$362,14,FALSE)</f>
        <v>0</v>
      </c>
      <c r="G188" s="22"/>
    </row>
    <row r="189" spans="1:7" ht="15">
      <c r="A189" s="56" t="s">
        <v>128</v>
      </c>
      <c r="B189" s="56">
        <v>171</v>
      </c>
      <c r="C189" s="55" t="s">
        <v>284</v>
      </c>
      <c r="D189" s="48" t="s">
        <v>305</v>
      </c>
      <c r="E189" s="48" t="s">
        <v>218</v>
      </c>
      <c r="F189" s="48">
        <f>VLOOKUP($B189,CLASS!$B$2:$R$362,14,FALSE)</f>
        <v>0</v>
      </c>
      <c r="G189" s="48"/>
    </row>
    <row r="190" spans="1:7" ht="15">
      <c r="A190" s="56" t="s">
        <v>128</v>
      </c>
      <c r="B190" s="56">
        <v>172</v>
      </c>
      <c r="C190" s="55" t="s">
        <v>306</v>
      </c>
      <c r="D190" s="48" t="s">
        <v>307</v>
      </c>
      <c r="E190" s="48" t="s">
        <v>218</v>
      </c>
      <c r="F190" s="48">
        <f>VLOOKUP($B190,CLASS!$B$2:$R$362,14,FALSE)</f>
        <v>0</v>
      </c>
      <c r="G190" s="22"/>
    </row>
    <row r="191" spans="1:6" ht="15">
      <c r="A191" s="25"/>
      <c r="B191" s="25"/>
      <c r="C191" s="24"/>
      <c r="F191" s="48"/>
    </row>
    <row r="192" spans="1:7" ht="15">
      <c r="A192" s="25"/>
      <c r="B192" s="25"/>
      <c r="C192" s="24"/>
      <c r="F192" s="48"/>
      <c r="G192" s="22"/>
    </row>
    <row r="193" spans="1:6" ht="15">
      <c r="A193" s="25"/>
      <c r="B193" s="25"/>
      <c r="C193" s="24"/>
      <c r="F193" s="48"/>
    </row>
    <row r="194" spans="1:7" ht="15">
      <c r="A194" s="25"/>
      <c r="B194" s="25"/>
      <c r="C194" s="23"/>
      <c r="F194" s="48"/>
      <c r="G194" s="22"/>
    </row>
    <row r="195" spans="1:6" ht="15">
      <c r="A195" s="25"/>
      <c r="B195" s="25"/>
      <c r="C195" s="24"/>
      <c r="F195" s="48"/>
    </row>
    <row r="196" spans="1:7" ht="15">
      <c r="A196" s="25"/>
      <c r="B196" s="25"/>
      <c r="C196" s="23"/>
      <c r="F196" s="48"/>
      <c r="G196" s="22"/>
    </row>
    <row r="197" spans="1:7" ht="15">
      <c r="A197" s="25"/>
      <c r="B197" s="25"/>
      <c r="C197" s="24"/>
      <c r="F197" s="48"/>
      <c r="G197" s="22"/>
    </row>
    <row r="198" spans="1:6" ht="15">
      <c r="A198" s="25"/>
      <c r="B198" s="25"/>
      <c r="C198" s="24"/>
      <c r="F198" s="48"/>
    </row>
    <row r="199" spans="1:6" ht="15">
      <c r="A199" s="25"/>
      <c r="B199" s="25"/>
      <c r="C199" s="24"/>
      <c r="F199" s="48"/>
    </row>
    <row r="200" spans="1:7" ht="15">
      <c r="A200" s="25"/>
      <c r="B200" s="25"/>
      <c r="C200" s="24"/>
      <c r="F200" s="48"/>
      <c r="G200" s="22"/>
    </row>
    <row r="201" spans="1:7" ht="15">
      <c r="A201" s="25"/>
      <c r="B201" s="25"/>
      <c r="C201" s="24"/>
      <c r="F201" s="48"/>
      <c r="G201" s="22"/>
    </row>
    <row r="202" spans="1:7" ht="15">
      <c r="A202" s="25"/>
      <c r="B202" s="25"/>
      <c r="C202" s="24"/>
      <c r="F202" s="48"/>
      <c r="G202" s="22"/>
    </row>
    <row r="203" spans="1:6" ht="15">
      <c r="A203" s="25"/>
      <c r="B203" s="25"/>
      <c r="F203" s="48"/>
    </row>
    <row r="204" spans="1:7" ht="15">
      <c r="A204" s="25"/>
      <c r="B204" s="25"/>
      <c r="C204" s="24"/>
      <c r="F204" s="48"/>
      <c r="G204" s="22"/>
    </row>
    <row r="205" spans="1:7" ht="15">
      <c r="A205" s="25"/>
      <c r="B205" s="25"/>
      <c r="C205" s="24"/>
      <c r="F205" s="48"/>
      <c r="G205" s="22"/>
    </row>
    <row r="206" spans="1:7" ht="15">
      <c r="A206" s="25"/>
      <c r="B206" s="25"/>
      <c r="C206" s="24"/>
      <c r="F206" s="48"/>
      <c r="G206" s="22"/>
    </row>
    <row r="207" spans="1:6" ht="15">
      <c r="A207" s="25"/>
      <c r="B207" s="25"/>
      <c r="C207" s="23"/>
      <c r="F207" s="48"/>
    </row>
    <row r="208" spans="1:7" ht="15">
      <c r="A208" s="25"/>
      <c r="B208" s="25"/>
      <c r="C208" s="24"/>
      <c r="F208" s="48"/>
      <c r="G208" s="22"/>
    </row>
    <row r="209" spans="1:7" ht="15">
      <c r="A209" s="25"/>
      <c r="B209" s="25"/>
      <c r="C209" s="23"/>
      <c r="F209" s="48"/>
      <c r="G209" s="22"/>
    </row>
    <row r="210" spans="1:7" ht="15">
      <c r="A210" s="25"/>
      <c r="B210" s="25"/>
      <c r="C210" s="24"/>
      <c r="F210" s="48"/>
      <c r="G210" s="22"/>
    </row>
    <row r="211" spans="1:7" ht="15">
      <c r="A211" s="25"/>
      <c r="B211" s="25"/>
      <c r="C211" s="23"/>
      <c r="F211" s="48"/>
      <c r="G211" s="22"/>
    </row>
    <row r="212" spans="1:7" ht="15">
      <c r="A212" s="25"/>
      <c r="B212" s="25"/>
      <c r="C212" s="23"/>
      <c r="F212" s="48"/>
      <c r="G212" s="22"/>
    </row>
    <row r="213" spans="1:7" ht="15">
      <c r="A213" s="25"/>
      <c r="B213" s="25"/>
      <c r="C213" s="23"/>
      <c r="F213" s="48"/>
      <c r="G213" s="22"/>
    </row>
    <row r="214" spans="1:7" ht="15">
      <c r="A214" s="25"/>
      <c r="B214" s="25"/>
      <c r="C214" s="24"/>
      <c r="F214" s="48"/>
      <c r="G214" s="22"/>
    </row>
    <row r="215" spans="1:7" ht="15">
      <c r="A215" s="25"/>
      <c r="B215" s="25"/>
      <c r="C215" s="24"/>
      <c r="F215" s="48"/>
      <c r="G215" s="22"/>
    </row>
    <row r="216" spans="1:6" ht="15">
      <c r="A216" s="25"/>
      <c r="B216" s="25"/>
      <c r="C216" s="24"/>
      <c r="F216" s="48"/>
    </row>
    <row r="217" spans="1:7" ht="15">
      <c r="A217" s="25"/>
      <c r="B217" s="25"/>
      <c r="C217" s="24"/>
      <c r="F217" s="48"/>
      <c r="G217" s="22"/>
    </row>
    <row r="218" spans="1:7" ht="15">
      <c r="A218" s="25"/>
      <c r="B218" s="25"/>
      <c r="C218" s="23"/>
      <c r="F218" s="48"/>
      <c r="G218" s="22"/>
    </row>
    <row r="219" spans="1:6" ht="15">
      <c r="A219" s="25"/>
      <c r="B219" s="25"/>
      <c r="C219" s="24"/>
      <c r="F219" s="48"/>
    </row>
    <row r="220" spans="1:7" ht="15">
      <c r="A220" s="25"/>
      <c r="B220" s="25"/>
      <c r="C220" s="23"/>
      <c r="F220" s="48"/>
      <c r="G220" s="22"/>
    </row>
    <row r="221" spans="1:7" ht="15">
      <c r="A221" s="25"/>
      <c r="B221" s="25"/>
      <c r="C221" s="23"/>
      <c r="F221" s="48"/>
      <c r="G221" s="22"/>
    </row>
    <row r="222" spans="1:6" ht="15">
      <c r="A222" s="25"/>
      <c r="B222" s="25"/>
      <c r="C222" s="24"/>
      <c r="F222" s="48"/>
    </row>
    <row r="223" spans="1:7" ht="15">
      <c r="A223" s="25"/>
      <c r="B223" s="25"/>
      <c r="C223" s="24"/>
      <c r="F223" s="48"/>
      <c r="G223" s="22"/>
    </row>
    <row r="224" spans="1:6" ht="15">
      <c r="A224" s="25"/>
      <c r="B224" s="25"/>
      <c r="C224" s="23"/>
      <c r="F224" s="48"/>
    </row>
    <row r="225" spans="1:7" ht="15">
      <c r="A225" s="25"/>
      <c r="B225" s="25"/>
      <c r="C225" s="24"/>
      <c r="F225" s="48"/>
      <c r="G225" s="22"/>
    </row>
    <row r="226" spans="1:7" ht="15">
      <c r="A226" s="25"/>
      <c r="B226" s="25"/>
      <c r="C226" s="23"/>
      <c r="F226" s="48"/>
      <c r="G226" s="22"/>
    </row>
    <row r="227" spans="1:7" ht="15">
      <c r="A227" s="25"/>
      <c r="B227" s="25"/>
      <c r="C227" s="24"/>
      <c r="F227" s="48"/>
      <c r="G227" s="22"/>
    </row>
    <row r="228" spans="1:7" ht="15">
      <c r="A228" s="25"/>
      <c r="B228" s="25"/>
      <c r="C228" s="23"/>
      <c r="F228" s="48"/>
      <c r="G228" s="22"/>
    </row>
    <row r="229" spans="1:6" ht="15">
      <c r="A229" s="25"/>
      <c r="B229" s="25"/>
      <c r="C229" s="23"/>
      <c r="F229" s="48"/>
    </row>
    <row r="230" spans="1:7" ht="15">
      <c r="A230" s="25"/>
      <c r="B230" s="25"/>
      <c r="C230" s="24"/>
      <c r="F230" s="48"/>
      <c r="G230" s="22"/>
    </row>
    <row r="231" spans="1:7" ht="15">
      <c r="A231" s="25"/>
      <c r="B231" s="25"/>
      <c r="C231" s="23"/>
      <c r="F231" s="48"/>
      <c r="G231" s="22"/>
    </row>
    <row r="232" spans="1:6" ht="15">
      <c r="A232" s="25"/>
      <c r="B232" s="25"/>
      <c r="C232" s="24"/>
      <c r="F232" s="48"/>
    </row>
    <row r="233" spans="1:6" ht="15">
      <c r="A233" s="25"/>
      <c r="B233" s="25"/>
      <c r="C233" s="23"/>
      <c r="F233" s="48"/>
    </row>
    <row r="234" spans="1:6" ht="15">
      <c r="A234" s="25"/>
      <c r="B234" s="25"/>
      <c r="C234" s="23"/>
      <c r="F234" s="48"/>
    </row>
    <row r="235" spans="1:7" ht="15">
      <c r="A235" s="25"/>
      <c r="B235" s="25"/>
      <c r="C235" s="23"/>
      <c r="F235" s="48"/>
      <c r="G235" s="22"/>
    </row>
    <row r="236" spans="1:7" ht="15">
      <c r="A236" s="25"/>
      <c r="B236" s="25"/>
      <c r="C236" s="24"/>
      <c r="F236" s="48"/>
      <c r="G236" s="22"/>
    </row>
    <row r="237" spans="1:6" ht="15">
      <c r="A237" s="25"/>
      <c r="B237" s="25"/>
      <c r="C237" s="23"/>
      <c r="F237" s="48"/>
    </row>
    <row r="238" spans="1:7" ht="15">
      <c r="A238" s="25"/>
      <c r="B238" s="25"/>
      <c r="C238" s="24"/>
      <c r="F238" s="48"/>
      <c r="G238" s="22"/>
    </row>
    <row r="239" spans="1:7" ht="15">
      <c r="A239" s="25"/>
      <c r="B239" s="25"/>
      <c r="C239" s="23"/>
      <c r="F239" s="48"/>
      <c r="G239" s="22"/>
    </row>
    <row r="240" spans="1:7" ht="15">
      <c r="A240" s="25"/>
      <c r="B240" s="25"/>
      <c r="C240" s="24"/>
      <c r="F240" s="48"/>
      <c r="G240" s="22"/>
    </row>
    <row r="241" spans="1:7" ht="15">
      <c r="A241" s="25"/>
      <c r="B241" s="25"/>
      <c r="C241" s="24"/>
      <c r="F241" s="48"/>
      <c r="G241" s="22"/>
    </row>
    <row r="242" spans="1:7" ht="15">
      <c r="A242" s="25"/>
      <c r="B242" s="25"/>
      <c r="C242" s="23"/>
      <c r="F242" s="48"/>
      <c r="G242" s="22"/>
    </row>
    <row r="243" spans="1:6" ht="15">
      <c r="A243" s="25"/>
      <c r="B243" s="25"/>
      <c r="C243" s="23"/>
      <c r="F243" s="48"/>
    </row>
    <row r="244" spans="1:7" ht="15">
      <c r="A244" s="25"/>
      <c r="B244" s="25"/>
      <c r="C244" s="24"/>
      <c r="F244" s="48"/>
      <c r="G244" s="22"/>
    </row>
    <row r="245" spans="1:7" ht="15">
      <c r="A245" s="25"/>
      <c r="B245" s="25"/>
      <c r="C245" s="24"/>
      <c r="F245" s="48"/>
      <c r="G245" s="22"/>
    </row>
    <row r="246" spans="1:7" ht="15">
      <c r="A246" s="25"/>
      <c r="B246" s="25"/>
      <c r="C246" s="24"/>
      <c r="F246" s="48"/>
      <c r="G246" s="22"/>
    </row>
    <row r="247" spans="1:6" ht="15">
      <c r="A247" s="25"/>
      <c r="B247" s="25"/>
      <c r="C247" s="23"/>
      <c r="F247" s="48"/>
    </row>
    <row r="248" spans="1:6" ht="15">
      <c r="A248" s="25"/>
      <c r="B248" s="25"/>
      <c r="C248" s="23"/>
      <c r="F248" s="48"/>
    </row>
    <row r="249" spans="1:7" ht="15">
      <c r="A249" s="25"/>
      <c r="B249" s="25"/>
      <c r="C249" s="23"/>
      <c r="F249" s="48"/>
      <c r="G249" s="22"/>
    </row>
    <row r="250" spans="1:6" ht="15">
      <c r="A250" s="25"/>
      <c r="B250" s="25"/>
      <c r="C250" s="24"/>
      <c r="F250" s="48"/>
    </row>
    <row r="251" spans="1:7" ht="15">
      <c r="A251" s="25"/>
      <c r="B251" s="25"/>
      <c r="C251" s="24"/>
      <c r="F251" s="48"/>
      <c r="G251" s="22"/>
    </row>
    <row r="252" spans="1:6" ht="15">
      <c r="A252" s="25"/>
      <c r="B252" s="25"/>
      <c r="C252" s="24"/>
      <c r="F252" s="48"/>
    </row>
    <row r="253" spans="1:7" ht="15">
      <c r="A253" s="25"/>
      <c r="B253" s="25"/>
      <c r="C253" s="23"/>
      <c r="F253" s="48"/>
      <c r="G253" s="22"/>
    </row>
    <row r="254" spans="1:7" ht="15">
      <c r="A254" s="25"/>
      <c r="B254" s="25"/>
      <c r="C254" s="24"/>
      <c r="F254" s="48"/>
      <c r="G254" s="22"/>
    </row>
    <row r="255" spans="1:7" ht="15">
      <c r="A255" s="25"/>
      <c r="B255" s="25"/>
      <c r="C255" s="23"/>
      <c r="F255" s="48"/>
      <c r="G255" s="22"/>
    </row>
    <row r="256" spans="1:6" ht="15">
      <c r="A256" s="25"/>
      <c r="B256" s="25"/>
      <c r="C256" s="23"/>
      <c r="F256" s="48"/>
    </row>
    <row r="257" spans="1:7" ht="15">
      <c r="A257" s="25"/>
      <c r="B257" s="25"/>
      <c r="C257" s="23"/>
      <c r="F257" s="48"/>
      <c r="G257" s="22"/>
    </row>
    <row r="258" spans="1:6" ht="15">
      <c r="A258" s="25"/>
      <c r="B258" s="25"/>
      <c r="C258" s="24"/>
      <c r="F258" s="48"/>
    </row>
    <row r="259" spans="1:7" ht="15">
      <c r="A259" s="25"/>
      <c r="B259" s="25"/>
      <c r="C259" s="24"/>
      <c r="F259" s="48"/>
      <c r="G259" s="22"/>
    </row>
    <row r="260" spans="1:7" ht="15">
      <c r="A260" s="25"/>
      <c r="B260" s="25"/>
      <c r="C260" s="24"/>
      <c r="F260" s="48"/>
      <c r="G260" s="22"/>
    </row>
    <row r="261" spans="1:6" ht="15">
      <c r="A261" s="25"/>
      <c r="B261" s="25"/>
      <c r="C261" s="23"/>
      <c r="F261" s="48"/>
    </row>
    <row r="262" spans="1:7" ht="15">
      <c r="A262" s="25"/>
      <c r="B262" s="25"/>
      <c r="C262" s="23"/>
      <c r="F262" s="48"/>
      <c r="G262" s="22"/>
    </row>
    <row r="263" spans="1:6" ht="15">
      <c r="A263" s="25"/>
      <c r="B263" s="25"/>
      <c r="C263" s="23"/>
      <c r="F263" s="48"/>
    </row>
    <row r="264" spans="1:7" ht="15">
      <c r="A264" s="25"/>
      <c r="B264" s="25"/>
      <c r="C264" s="23"/>
      <c r="F264" s="48"/>
      <c r="G264" s="22"/>
    </row>
    <row r="265" spans="1:7" ht="15">
      <c r="A265" s="25"/>
      <c r="B265" s="25"/>
      <c r="C265" s="23"/>
      <c r="F265" s="48"/>
      <c r="G265" s="22"/>
    </row>
    <row r="266" spans="1:6" ht="15">
      <c r="A266" s="25"/>
      <c r="B266" s="25"/>
      <c r="C266" s="23"/>
      <c r="F266" s="48"/>
    </row>
    <row r="267" spans="1:6" ht="15">
      <c r="A267" s="25"/>
      <c r="B267" s="25"/>
      <c r="C267" s="23"/>
      <c r="F267" s="48"/>
    </row>
    <row r="268" spans="1:7" ht="15">
      <c r="A268" s="25"/>
      <c r="B268" s="25"/>
      <c r="C268" s="23"/>
      <c r="F268" s="48"/>
      <c r="G268" s="22"/>
    </row>
    <row r="269" spans="1:7" ht="15">
      <c r="A269" s="25"/>
      <c r="B269" s="25"/>
      <c r="C269" s="23"/>
      <c r="F269" s="48"/>
      <c r="G269" s="22"/>
    </row>
    <row r="270" spans="1:6" ht="15">
      <c r="A270" s="25"/>
      <c r="B270" s="25"/>
      <c r="C270" s="23"/>
      <c r="F270" s="48"/>
    </row>
    <row r="271" spans="1:6" ht="15">
      <c r="A271" s="25"/>
      <c r="B271" s="25"/>
      <c r="C271" s="23"/>
      <c r="F271" s="48"/>
    </row>
    <row r="272" spans="1:6" ht="15">
      <c r="A272" s="25"/>
      <c r="B272" s="25"/>
      <c r="C272" s="23"/>
      <c r="F272" s="48"/>
    </row>
    <row r="273" spans="1:7" ht="15">
      <c r="A273" s="25"/>
      <c r="B273" s="25"/>
      <c r="C273" s="23"/>
      <c r="F273" s="48"/>
      <c r="G273" s="22"/>
    </row>
    <row r="274" spans="1:7" ht="15">
      <c r="A274" s="25"/>
      <c r="B274" s="25"/>
      <c r="C274" s="23"/>
      <c r="F274" s="48"/>
      <c r="G274" s="22"/>
    </row>
    <row r="275" spans="1:7" ht="15">
      <c r="A275" s="25"/>
      <c r="B275" s="25"/>
      <c r="C275" s="23"/>
      <c r="F275" s="48"/>
      <c r="G275" s="22"/>
    </row>
    <row r="276" spans="1:7" ht="15">
      <c r="A276" s="25"/>
      <c r="B276" s="25"/>
      <c r="C276" s="23"/>
      <c r="F276" s="48"/>
      <c r="G276" s="22"/>
    </row>
    <row r="277" spans="1:7" ht="15">
      <c r="A277" s="25"/>
      <c r="B277" s="25"/>
      <c r="C277" s="23"/>
      <c r="F277" s="48"/>
      <c r="G277" s="22"/>
    </row>
    <row r="278" spans="1:7" ht="15">
      <c r="A278" s="25"/>
      <c r="B278" s="25"/>
      <c r="C278" s="23"/>
      <c r="F278" s="48"/>
      <c r="G278" s="22"/>
    </row>
    <row r="279" spans="1:7" ht="15">
      <c r="A279" s="25"/>
      <c r="B279" s="25"/>
      <c r="C279" s="23"/>
      <c r="F279" s="48"/>
      <c r="G279" s="22"/>
    </row>
    <row r="280" spans="1:7" ht="15">
      <c r="A280" s="25"/>
      <c r="B280" s="25"/>
      <c r="C280" s="23"/>
      <c r="F280" s="48"/>
      <c r="G280" s="22"/>
    </row>
    <row r="281" spans="1:7" ht="15">
      <c r="A281" s="3"/>
      <c r="B281" s="25"/>
      <c r="F281" s="48"/>
      <c r="G281" s="22"/>
    </row>
    <row r="282" spans="1:7" ht="15">
      <c r="A282" s="3"/>
      <c r="B282" s="25"/>
      <c r="F282" s="48"/>
      <c r="G282" s="22"/>
    </row>
    <row r="283" spans="1:6" ht="15">
      <c r="A283" s="3"/>
      <c r="B283" s="25"/>
      <c r="F283" s="48"/>
    </row>
    <row r="284" spans="1:7" ht="15">
      <c r="A284" s="3"/>
      <c r="B284" s="25"/>
      <c r="F284" s="48"/>
      <c r="G284" s="22"/>
    </row>
    <row r="285" spans="1:7" ht="15">
      <c r="A285" s="3"/>
      <c r="B285" s="25"/>
      <c r="F285" s="48"/>
      <c r="G285" s="22"/>
    </row>
    <row r="286" spans="1:6" ht="15">
      <c r="A286" s="3"/>
      <c r="B286" s="25"/>
      <c r="F286" s="48"/>
    </row>
    <row r="287" spans="1:7" ht="15">
      <c r="A287" s="3"/>
      <c r="B287" s="25"/>
      <c r="F287" s="48"/>
      <c r="G287" s="22"/>
    </row>
    <row r="288" spans="1:7" ht="15">
      <c r="A288" s="3"/>
      <c r="B288" s="25"/>
      <c r="F288" s="48"/>
      <c r="G288" s="22"/>
    </row>
    <row r="289" spans="1:7" ht="15">
      <c r="A289" s="3"/>
      <c r="B289" s="25"/>
      <c r="F289" s="48"/>
      <c r="G289" s="22"/>
    </row>
    <row r="290" spans="1:6" ht="15">
      <c r="A290" s="3"/>
      <c r="B290" s="25"/>
      <c r="F290" s="48"/>
    </row>
    <row r="291" spans="1:7" ht="15">
      <c r="A291" s="3"/>
      <c r="B291" s="25"/>
      <c r="F291" s="48"/>
      <c r="G291" s="22"/>
    </row>
    <row r="292" spans="1:6" ht="15">
      <c r="A292" s="3"/>
      <c r="B292" s="25"/>
      <c r="F292" s="48"/>
    </row>
    <row r="293" spans="1:7" ht="15">
      <c r="A293" s="3"/>
      <c r="B293" s="25"/>
      <c r="F293" s="48"/>
      <c r="G293" s="22"/>
    </row>
    <row r="294" spans="1:7" ht="15">
      <c r="A294" s="3"/>
      <c r="B294" s="25"/>
      <c r="F294" s="48"/>
      <c r="G294" s="22"/>
    </row>
    <row r="295" spans="1:7" ht="15">
      <c r="A295" s="3"/>
      <c r="B295" s="25"/>
      <c r="F295" s="48"/>
      <c r="G295" s="22"/>
    </row>
    <row r="296" spans="1:6" ht="15">
      <c r="A296" s="3"/>
      <c r="B296" s="25"/>
      <c r="F296" s="48"/>
    </row>
    <row r="297" spans="1:6" ht="15">
      <c r="A297" s="3"/>
      <c r="B297" s="25"/>
      <c r="F297" s="48"/>
    </row>
    <row r="298" spans="1:6" ht="15">
      <c r="A298" s="3"/>
      <c r="B298" s="25"/>
      <c r="F298" s="48"/>
    </row>
    <row r="299" spans="1:7" ht="15">
      <c r="A299" s="3"/>
      <c r="B299" s="25"/>
      <c r="F299" s="48"/>
      <c r="G299" s="22"/>
    </row>
    <row r="300" spans="1:7" ht="15">
      <c r="A300" s="3"/>
      <c r="B300" s="25"/>
      <c r="F300" s="48"/>
      <c r="G300" s="22"/>
    </row>
    <row r="301" spans="1:6" ht="15">
      <c r="A301" s="3"/>
      <c r="B301" s="25"/>
      <c r="F301" s="48"/>
    </row>
    <row r="302" spans="1:7" ht="15">
      <c r="A302" s="3"/>
      <c r="B302" s="25"/>
      <c r="F302" s="48"/>
      <c r="G302" s="22"/>
    </row>
    <row r="303" spans="1:6" ht="15">
      <c r="A303" s="3"/>
      <c r="B303" s="25"/>
      <c r="F303" s="48"/>
    </row>
    <row r="304" spans="1:7" ht="15">
      <c r="A304" s="3"/>
      <c r="B304" s="25"/>
      <c r="F304" s="48"/>
      <c r="G304" s="22"/>
    </row>
    <row r="305" spans="1:7" ht="15">
      <c r="A305" s="3"/>
      <c r="B305" s="25"/>
      <c r="F305" s="48"/>
      <c r="G305" s="22"/>
    </row>
    <row r="306" spans="1:6" ht="15">
      <c r="A306" s="3"/>
      <c r="B306" s="25"/>
      <c r="F306" s="48"/>
    </row>
    <row r="307" spans="1:7" ht="15">
      <c r="A307" s="3"/>
      <c r="B307" s="25"/>
      <c r="F307" s="48"/>
      <c r="G307" s="22"/>
    </row>
    <row r="308" spans="1:6" ht="15">
      <c r="A308" s="3"/>
      <c r="B308" s="25"/>
      <c r="F308" s="48"/>
    </row>
    <row r="309" spans="1:7" ht="15">
      <c r="A309" s="3"/>
      <c r="B309" s="25"/>
      <c r="F309" s="48"/>
      <c r="G309" s="22"/>
    </row>
    <row r="310" spans="1:7" ht="15">
      <c r="A310" s="3"/>
      <c r="B310" s="25"/>
      <c r="F310" s="48"/>
      <c r="G310" s="22"/>
    </row>
    <row r="311" spans="1:7" ht="15">
      <c r="A311" s="3"/>
      <c r="B311" s="25"/>
      <c r="F311" s="48"/>
      <c r="G311" s="22"/>
    </row>
    <row r="312" spans="1:7" ht="15">
      <c r="A312" s="3"/>
      <c r="B312" s="25"/>
      <c r="F312" s="48"/>
      <c r="G312" s="22"/>
    </row>
    <row r="313" spans="1:7" ht="15">
      <c r="A313" s="3"/>
      <c r="B313" s="25"/>
      <c r="F313" s="48"/>
      <c r="G313" s="22"/>
    </row>
    <row r="314" spans="1:6" ht="15">
      <c r="A314" s="3"/>
      <c r="B314" s="25"/>
      <c r="F314" s="48"/>
    </row>
    <row r="315" spans="1:6" ht="15">
      <c r="A315" s="3"/>
      <c r="B315" s="25"/>
      <c r="F315" s="48"/>
    </row>
    <row r="316" spans="1:7" ht="15">
      <c r="A316" s="3"/>
      <c r="B316" s="25"/>
      <c r="F316" s="48"/>
      <c r="G316" s="22"/>
    </row>
    <row r="317" spans="1:6" ht="15">
      <c r="A317" s="3"/>
      <c r="B317" s="25"/>
      <c r="F317" s="48"/>
    </row>
    <row r="318" spans="1:7" ht="15">
      <c r="A318" s="3"/>
      <c r="B318" s="25"/>
      <c r="F318" s="48"/>
      <c r="G318" s="22"/>
    </row>
    <row r="319" spans="1:7" ht="15">
      <c r="A319" s="3"/>
      <c r="B319" s="25"/>
      <c r="F319" s="48"/>
      <c r="G319" s="22"/>
    </row>
    <row r="320" spans="1:7" ht="15">
      <c r="A320" s="3"/>
      <c r="B320" s="25"/>
      <c r="F320" s="48"/>
      <c r="G320" s="22"/>
    </row>
    <row r="321" spans="1:7" ht="15">
      <c r="A321" s="3"/>
      <c r="B321" s="25"/>
      <c r="F321" s="48"/>
      <c r="G321" s="22"/>
    </row>
    <row r="322" spans="1:7" ht="15">
      <c r="A322" s="3"/>
      <c r="B322" s="25"/>
      <c r="F322" s="48"/>
      <c r="G322" s="22"/>
    </row>
    <row r="323" spans="1:7" ht="15">
      <c r="A323" s="3"/>
      <c r="B323" s="25"/>
      <c r="F323" s="48"/>
      <c r="G323" s="22"/>
    </row>
    <row r="324" spans="1:6" ht="15">
      <c r="A324" s="3"/>
      <c r="B324" s="25"/>
      <c r="F324" s="48"/>
    </row>
    <row r="325" spans="1:6" ht="15">
      <c r="A325" s="3"/>
      <c r="B325" s="25"/>
      <c r="F325" s="48"/>
    </row>
    <row r="326" spans="1:7" ht="15">
      <c r="A326" s="3"/>
      <c r="B326" s="25"/>
      <c r="F326" s="48"/>
      <c r="G326" s="22"/>
    </row>
    <row r="327" spans="1:7" ht="15">
      <c r="A327" s="3"/>
      <c r="B327" s="25"/>
      <c r="F327" s="48"/>
      <c r="G327" s="22"/>
    </row>
    <row r="328" spans="1:7" ht="15">
      <c r="A328" s="3"/>
      <c r="B328" s="25"/>
      <c r="F328" s="48"/>
      <c r="G328" s="22"/>
    </row>
    <row r="329" spans="1:6" ht="15">
      <c r="A329" s="3"/>
      <c r="B329" s="25"/>
      <c r="F329" s="48"/>
    </row>
    <row r="330" spans="1:6" ht="15">
      <c r="A330" s="3"/>
      <c r="B330" s="25"/>
      <c r="F330" s="48"/>
    </row>
    <row r="331" spans="1:7" ht="15">
      <c r="A331" s="3"/>
      <c r="B331" s="25"/>
      <c r="F331" s="48"/>
      <c r="G331" s="22"/>
    </row>
    <row r="332" spans="1:6" ht="15">
      <c r="A332" s="3"/>
      <c r="B332" s="25"/>
      <c r="F332" s="48"/>
    </row>
    <row r="333" spans="1:7" ht="15">
      <c r="A333" s="3"/>
      <c r="B333" s="25"/>
      <c r="F333" s="48"/>
      <c r="G333" s="22"/>
    </row>
    <row r="334" spans="1:7" ht="15">
      <c r="A334" s="3"/>
      <c r="B334" s="25"/>
      <c r="F334" s="48"/>
      <c r="G334" s="22"/>
    </row>
    <row r="335" spans="1:6" ht="15">
      <c r="A335" s="3"/>
      <c r="B335" s="25"/>
      <c r="F335" s="48"/>
    </row>
    <row r="336" spans="1:6" ht="15">
      <c r="A336" s="3"/>
      <c r="B336" s="25"/>
      <c r="F336" s="48"/>
    </row>
    <row r="337" spans="1:6" ht="15">
      <c r="A337" s="3"/>
      <c r="B337" s="25"/>
      <c r="F337" s="48"/>
    </row>
    <row r="338" spans="1:7" ht="15">
      <c r="A338" s="3"/>
      <c r="B338" s="25"/>
      <c r="F338" s="48"/>
      <c r="G338" s="22"/>
    </row>
    <row r="339" spans="1:7" ht="15">
      <c r="A339" s="3"/>
      <c r="B339" s="25"/>
      <c r="F339" s="48"/>
      <c r="G339" s="22"/>
    </row>
    <row r="340" spans="1:7" ht="15">
      <c r="A340" s="3"/>
      <c r="B340" s="25"/>
      <c r="F340" s="48"/>
      <c r="G340" s="22"/>
    </row>
    <row r="341" spans="1:6" ht="15">
      <c r="A341" s="3"/>
      <c r="B341" s="25"/>
      <c r="F341" s="48"/>
    </row>
    <row r="342" spans="1:6" ht="15">
      <c r="A342" s="3"/>
      <c r="B342" s="25"/>
      <c r="F342" s="48"/>
    </row>
    <row r="343" spans="1:6" ht="15">
      <c r="A343" s="3"/>
      <c r="B343" s="25"/>
      <c r="F343" s="48"/>
    </row>
    <row r="344" spans="1:7" ht="15">
      <c r="A344" s="3"/>
      <c r="B344" s="25"/>
      <c r="F344" s="48"/>
      <c r="G344" s="22"/>
    </row>
    <row r="345" spans="1:6" ht="15">
      <c r="A345" s="3"/>
      <c r="B345" s="25"/>
      <c r="F345" s="48"/>
    </row>
    <row r="346" spans="1:7" ht="15">
      <c r="A346" s="3"/>
      <c r="B346" s="25"/>
      <c r="F346" s="48"/>
      <c r="G346" s="22"/>
    </row>
    <row r="347" spans="1:7" ht="15">
      <c r="A347" s="3"/>
      <c r="B347" s="25"/>
      <c r="F347" s="48"/>
      <c r="G347" s="22"/>
    </row>
    <row r="348" spans="1:6" ht="15">
      <c r="A348" s="3"/>
      <c r="B348" s="25"/>
      <c r="F348" s="48"/>
    </row>
    <row r="349" spans="1:6" ht="15">
      <c r="A349" s="3"/>
      <c r="B349" s="25"/>
      <c r="F349" s="48"/>
    </row>
    <row r="350" spans="1:6" ht="15">
      <c r="A350" s="3"/>
      <c r="B350" s="25"/>
      <c r="F350" s="48"/>
    </row>
    <row r="351" spans="1:6" ht="15">
      <c r="A351" s="3"/>
      <c r="B351" s="25"/>
      <c r="F351" s="48"/>
    </row>
    <row r="352" spans="1:7" ht="15">
      <c r="A352" s="3"/>
      <c r="B352" s="25"/>
      <c r="F352" s="48"/>
      <c r="G352" s="22"/>
    </row>
    <row r="353" spans="1:7" ht="15">
      <c r="A353" s="3"/>
      <c r="B353" s="25"/>
      <c r="F353" s="48"/>
      <c r="G353" s="22"/>
    </row>
    <row r="354" spans="1:7" ht="15">
      <c r="A354" s="3"/>
      <c r="B354" s="25"/>
      <c r="F354" s="48"/>
      <c r="G354" s="22"/>
    </row>
    <row r="355" spans="1:6" ht="15">
      <c r="A355" s="3"/>
      <c r="B355" s="25"/>
      <c r="F355" s="48"/>
    </row>
    <row r="356" spans="1:6" ht="15">
      <c r="A356" s="3"/>
      <c r="B356" s="25"/>
      <c r="F356" s="48"/>
    </row>
    <row r="357" spans="1:6" ht="15">
      <c r="A357" s="3"/>
      <c r="B357" s="25"/>
      <c r="F357" s="48"/>
    </row>
    <row r="358" spans="1:6" ht="15">
      <c r="A358" s="3"/>
      <c r="B358" s="25"/>
      <c r="F358" s="48"/>
    </row>
    <row r="359" spans="1:6" ht="15">
      <c r="A359" s="3"/>
      <c r="B359" s="25"/>
      <c r="F359" s="48"/>
    </row>
    <row r="360" spans="1:6" ht="15">
      <c r="A360" s="3"/>
      <c r="B360" s="25"/>
      <c r="F360" s="48"/>
    </row>
    <row r="361" spans="1:6" ht="15">
      <c r="A361" s="3"/>
      <c r="B361" s="25"/>
      <c r="F361" s="48"/>
    </row>
    <row r="362" spans="1:6" ht="15">
      <c r="A362" s="3"/>
      <c r="B362" s="25"/>
      <c r="F362" s="48"/>
    </row>
    <row r="363" spans="1:6" ht="15">
      <c r="A363" s="3"/>
      <c r="B363" s="25"/>
      <c r="F363" s="48"/>
    </row>
    <row r="364" spans="1:6" ht="15">
      <c r="A364" s="3"/>
      <c r="B364" s="25"/>
      <c r="F364" s="12"/>
    </row>
    <row r="365" ht="15">
      <c r="F365" s="12"/>
    </row>
    <row r="366" ht="15">
      <c r="F366" s="12"/>
    </row>
    <row r="367" ht="15">
      <c r="F367" s="12"/>
    </row>
    <row r="368" ht="15">
      <c r="F368" s="12"/>
    </row>
    <row r="369" ht="15">
      <c r="F369" s="12"/>
    </row>
    <row r="370" ht="15">
      <c r="F370" s="12"/>
    </row>
    <row r="371" ht="15">
      <c r="F371" s="12"/>
    </row>
    <row r="372" ht="15">
      <c r="F372" s="12"/>
    </row>
    <row r="373" ht="15">
      <c r="F373" s="12"/>
    </row>
    <row r="374" ht="15">
      <c r="F374" s="12"/>
    </row>
    <row r="375" ht="15">
      <c r="F375" s="12"/>
    </row>
    <row r="376" ht="15">
      <c r="F376" s="12"/>
    </row>
    <row r="377" ht="15">
      <c r="F377" s="12"/>
    </row>
    <row r="378" ht="15">
      <c r="F378" s="12"/>
    </row>
    <row r="379" ht="15">
      <c r="F379" s="12"/>
    </row>
    <row r="380" ht="15">
      <c r="F380" s="12"/>
    </row>
    <row r="381" ht="15">
      <c r="F381" s="12"/>
    </row>
    <row r="382" ht="15">
      <c r="F382" s="12"/>
    </row>
    <row r="383" ht="15">
      <c r="F383" s="12"/>
    </row>
    <row r="384" ht="15">
      <c r="F384" s="12"/>
    </row>
    <row r="385" ht="15">
      <c r="F385" s="12"/>
    </row>
    <row r="386" ht="15">
      <c r="F386" s="12"/>
    </row>
    <row r="387" ht="15">
      <c r="F387" s="12"/>
    </row>
    <row r="388" ht="15">
      <c r="F388" s="12"/>
    </row>
    <row r="389" ht="15">
      <c r="F389" s="12"/>
    </row>
    <row r="390" ht="15">
      <c r="F390" s="12"/>
    </row>
    <row r="391" ht="15">
      <c r="F391" s="12"/>
    </row>
    <row r="392" ht="15">
      <c r="F392" s="12"/>
    </row>
    <row r="393" ht="15">
      <c r="F393" s="12"/>
    </row>
    <row r="394" ht="15">
      <c r="F394" s="12"/>
    </row>
    <row r="395" ht="15">
      <c r="F395" s="12"/>
    </row>
    <row r="396" ht="15">
      <c r="F396" s="12"/>
    </row>
    <row r="397" ht="15">
      <c r="F397" s="12"/>
    </row>
    <row r="398" ht="15">
      <c r="F398" s="12"/>
    </row>
    <row r="399" ht="15">
      <c r="F399" s="12"/>
    </row>
    <row r="400" ht="15">
      <c r="F400" s="12"/>
    </row>
    <row r="401" ht="15">
      <c r="F401" s="12"/>
    </row>
    <row r="402" ht="15">
      <c r="F402" s="12"/>
    </row>
    <row r="403" ht="15">
      <c r="F403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7" sqref="J17"/>
    </sheetView>
  </sheetViews>
  <sheetFormatPr defaultColWidth="9.140625" defaultRowHeight="15"/>
  <cols>
    <col min="1" max="2" width="23.00390625" style="22" customWidth="1"/>
    <col min="3" max="3" width="13.28125" style="22" customWidth="1"/>
    <col min="4" max="4" width="15.00390625" style="22" customWidth="1"/>
    <col min="5" max="5" width="8.28125" style="22" customWidth="1"/>
    <col min="6" max="6" width="15.00390625" style="14" customWidth="1"/>
    <col min="7" max="7" width="14.28125" style="5" customWidth="1"/>
    <col min="8" max="16384" width="9.140625" style="22" customWidth="1"/>
  </cols>
  <sheetData>
    <row r="1" spans="1:7" ht="15">
      <c r="A1" s="1" t="s">
        <v>5</v>
      </c>
      <c r="B1" s="1" t="s">
        <v>227</v>
      </c>
      <c r="C1" s="1" t="s">
        <v>14</v>
      </c>
      <c r="D1" s="1" t="s">
        <v>15</v>
      </c>
      <c r="E1" s="1" t="s">
        <v>0</v>
      </c>
      <c r="F1" s="13" t="s">
        <v>10</v>
      </c>
      <c r="G1" s="4"/>
    </row>
    <row r="2" spans="1:7" s="28" customFormat="1" ht="15">
      <c r="A2" s="26" t="s">
        <v>127</v>
      </c>
      <c r="B2" s="26">
        <v>25</v>
      </c>
      <c r="C2" s="27" t="s">
        <v>131</v>
      </c>
      <c r="D2" s="29" t="s">
        <v>31</v>
      </c>
      <c r="E2" s="29" t="s">
        <v>218</v>
      </c>
      <c r="F2" s="29">
        <f>VLOOKUP($B2,CLASS!$B$2:$R$362,16,FALSE)</f>
        <v>59</v>
      </c>
      <c r="G2" s="30"/>
    </row>
    <row r="3" spans="1:7" s="26" customFormat="1" ht="15">
      <c r="A3" s="26" t="s">
        <v>127</v>
      </c>
      <c r="B3" s="26">
        <v>27</v>
      </c>
      <c r="C3" s="27" t="s">
        <v>151</v>
      </c>
      <c r="D3" s="29" t="s">
        <v>57</v>
      </c>
      <c r="E3" s="29" t="s">
        <v>218</v>
      </c>
      <c r="F3" s="29">
        <f>VLOOKUP($B3,CLASS!$B$2:$R$362,16,FALSE)</f>
        <v>54</v>
      </c>
      <c r="G3" s="29"/>
    </row>
    <row r="4" spans="1:7" s="26" customFormat="1" ht="15">
      <c r="A4" s="26" t="s">
        <v>127</v>
      </c>
      <c r="B4" s="26">
        <v>47</v>
      </c>
      <c r="C4" s="27" t="s">
        <v>168</v>
      </c>
      <c r="D4" s="29" t="s">
        <v>73</v>
      </c>
      <c r="E4" s="29" t="s">
        <v>218</v>
      </c>
      <c r="F4" s="29">
        <f>VLOOKUP($B4,CLASS!$B$2:$R$362,16,FALSE)</f>
        <v>52</v>
      </c>
      <c r="G4" s="30"/>
    </row>
    <row r="5" spans="1:7" s="26" customFormat="1" ht="15">
      <c r="A5" s="26" t="s">
        <v>127</v>
      </c>
      <c r="B5" s="26">
        <v>138</v>
      </c>
      <c r="C5" s="27" t="s">
        <v>258</v>
      </c>
      <c r="D5" s="29" t="s">
        <v>255</v>
      </c>
      <c r="E5" s="29" t="s">
        <v>217</v>
      </c>
      <c r="F5" s="29">
        <f>VLOOKUP($B5,CLASS!$B$2:$R$362,16,FALSE)</f>
        <v>49</v>
      </c>
      <c r="G5" s="30"/>
    </row>
    <row r="6" spans="1:6" s="29" customFormat="1" ht="15">
      <c r="A6" s="26" t="s">
        <v>127</v>
      </c>
      <c r="B6" s="26">
        <v>136</v>
      </c>
      <c r="C6" s="27" t="s">
        <v>247</v>
      </c>
      <c r="D6" s="29" t="s">
        <v>248</v>
      </c>
      <c r="E6" s="29" t="s">
        <v>218</v>
      </c>
      <c r="F6" s="29">
        <f>VLOOKUP($B6,CLASS!$B$2:$R$362,16,FALSE)</f>
        <v>48</v>
      </c>
    </row>
    <row r="7" spans="1:6" s="29" customFormat="1" ht="15">
      <c r="A7" s="26" t="s">
        <v>127</v>
      </c>
      <c r="B7" s="26">
        <v>94</v>
      </c>
      <c r="C7" s="27" t="s">
        <v>197</v>
      </c>
      <c r="D7" s="29" t="s">
        <v>27</v>
      </c>
      <c r="E7" s="29" t="s">
        <v>219</v>
      </c>
      <c r="F7" s="29">
        <f>VLOOKUP($B7,CLASS!$B$2:$R$362,16,FALSE)</f>
        <v>45</v>
      </c>
    </row>
    <row r="8" spans="1:7" s="29" customFormat="1" ht="15.75" thickBot="1">
      <c r="A8" s="26" t="s">
        <v>127</v>
      </c>
      <c r="B8" s="26">
        <v>60</v>
      </c>
      <c r="C8" s="29" t="s">
        <v>178</v>
      </c>
      <c r="D8" s="29" t="s">
        <v>246</v>
      </c>
      <c r="E8" s="29" t="s">
        <v>218</v>
      </c>
      <c r="F8" s="29">
        <f>VLOOKUP($B8,CLASS!$B$2:$R$362,16,FALSE)</f>
        <v>41</v>
      </c>
      <c r="G8" s="30"/>
    </row>
    <row r="9" spans="1:7" s="29" customFormat="1" ht="15.75" thickBot="1">
      <c r="A9" s="26" t="s">
        <v>127</v>
      </c>
      <c r="B9" s="26">
        <v>130</v>
      </c>
      <c r="C9" s="27" t="s">
        <v>235</v>
      </c>
      <c r="D9" s="29" t="s">
        <v>236</v>
      </c>
      <c r="E9" s="29" t="s">
        <v>217</v>
      </c>
      <c r="F9" s="29">
        <f>VLOOKUP($B9,CLASS!$B$2:$R$362,16,FALSE)</f>
        <v>40</v>
      </c>
      <c r="G9" s="65">
        <v>388</v>
      </c>
    </row>
    <row r="10" spans="1:7" ht="15">
      <c r="A10" s="25" t="s">
        <v>127</v>
      </c>
      <c r="B10" s="25">
        <v>3</v>
      </c>
      <c r="C10" s="55" t="s">
        <v>131</v>
      </c>
      <c r="D10" s="22" t="s">
        <v>41</v>
      </c>
      <c r="E10" s="22" t="s">
        <v>217</v>
      </c>
      <c r="F10" s="48">
        <f>VLOOKUP($B10,CLASS!$B$2:$R$362,16,FALSE)</f>
        <v>0</v>
      </c>
      <c r="G10" s="48"/>
    </row>
    <row r="11" spans="1:17" ht="15">
      <c r="A11" s="25" t="s">
        <v>127</v>
      </c>
      <c r="B11" s="25">
        <v>4</v>
      </c>
      <c r="C11" s="24" t="s">
        <v>132</v>
      </c>
      <c r="D11" s="22" t="s">
        <v>42</v>
      </c>
      <c r="E11" s="22" t="s">
        <v>217</v>
      </c>
      <c r="F11" s="48">
        <f>VLOOKUP($B11,CLASS!$B$2:$R$362,16,FALSE)</f>
        <v>0</v>
      </c>
      <c r="G11" s="22"/>
      <c r="Q11" s="22" t="s">
        <v>12</v>
      </c>
    </row>
    <row r="12" spans="1:7" ht="15">
      <c r="A12" s="25" t="s">
        <v>127</v>
      </c>
      <c r="B12" s="25">
        <v>11</v>
      </c>
      <c r="C12" s="50" t="s">
        <v>138</v>
      </c>
      <c r="D12" s="22" t="s">
        <v>39</v>
      </c>
      <c r="E12" s="22" t="s">
        <v>217</v>
      </c>
      <c r="F12" s="48">
        <f>VLOOKUP($B12,CLASS!$B$2:$R$362,16,FALSE)</f>
        <v>0</v>
      </c>
      <c r="G12" s="22"/>
    </row>
    <row r="13" spans="1:7" ht="15">
      <c r="A13" s="25" t="s">
        <v>127</v>
      </c>
      <c r="B13" s="25">
        <v>13</v>
      </c>
      <c r="C13" s="24" t="s">
        <v>140</v>
      </c>
      <c r="D13" s="22" t="s">
        <v>49</v>
      </c>
      <c r="E13" s="22" t="s">
        <v>217</v>
      </c>
      <c r="F13" s="48">
        <f>VLOOKUP($B13,CLASS!$B$2:$R$362,16,FALSE)</f>
        <v>0</v>
      </c>
      <c r="G13" s="22"/>
    </row>
    <row r="14" spans="1:7" ht="15">
      <c r="A14" s="25" t="s">
        <v>127</v>
      </c>
      <c r="B14" s="25">
        <v>14</v>
      </c>
      <c r="C14" s="55" t="s">
        <v>141</v>
      </c>
      <c r="D14" s="22" t="s">
        <v>50</v>
      </c>
      <c r="E14" s="22" t="s">
        <v>217</v>
      </c>
      <c r="F14" s="48">
        <f>VLOOKUP($B14,CLASS!$B$2:$R$362,16,FALSE)</f>
        <v>0</v>
      </c>
      <c r="G14" s="48"/>
    </row>
    <row r="15" spans="1:7" ht="15">
      <c r="A15" s="25" t="s">
        <v>127</v>
      </c>
      <c r="B15" s="25">
        <v>15</v>
      </c>
      <c r="C15" s="55" t="s">
        <v>142</v>
      </c>
      <c r="D15" s="22" t="s">
        <v>51</v>
      </c>
      <c r="E15" s="22" t="s">
        <v>217</v>
      </c>
      <c r="F15" s="48">
        <f>VLOOKUP($B15,CLASS!$B$2:$R$362,16,FALSE)</f>
        <v>0</v>
      </c>
      <c r="G15" s="48"/>
    </row>
    <row r="16" spans="1:7" ht="15">
      <c r="A16" s="25" t="s">
        <v>127</v>
      </c>
      <c r="B16" s="25">
        <v>21</v>
      </c>
      <c r="C16" s="50" t="s">
        <v>147</v>
      </c>
      <c r="D16" s="22" t="s">
        <v>24</v>
      </c>
      <c r="E16" s="22" t="s">
        <v>218</v>
      </c>
      <c r="F16" s="48">
        <f>VLOOKUP($B16,CLASS!$B$2:$R$362,16,FALSE)</f>
        <v>0</v>
      </c>
      <c r="G16" s="48"/>
    </row>
    <row r="17" spans="1:7" ht="15">
      <c r="A17" s="25" t="s">
        <v>127</v>
      </c>
      <c r="B17" s="25">
        <v>23</v>
      </c>
      <c r="C17" s="55" t="s">
        <v>148</v>
      </c>
      <c r="D17" s="22" t="s">
        <v>54</v>
      </c>
      <c r="E17" s="22" t="s">
        <v>218</v>
      </c>
      <c r="F17" s="48">
        <f>VLOOKUP($B17,CLASS!$B$2:$R$362,16,FALSE)</f>
        <v>0</v>
      </c>
      <c r="G17" s="48"/>
    </row>
    <row r="18" spans="1:7" ht="15">
      <c r="A18" s="25" t="s">
        <v>127</v>
      </c>
      <c r="B18" s="25">
        <v>36</v>
      </c>
      <c r="C18" s="24" t="s">
        <v>159</v>
      </c>
      <c r="D18" s="22" t="s">
        <v>35</v>
      </c>
      <c r="E18" s="22" t="s">
        <v>218</v>
      </c>
      <c r="F18" s="48">
        <f>VLOOKUP($B18,CLASS!$B$2:$R$362,16,FALSE)</f>
        <v>0</v>
      </c>
      <c r="G18" s="22"/>
    </row>
    <row r="19" spans="1:7" ht="15">
      <c r="A19" s="25" t="s">
        <v>127</v>
      </c>
      <c r="B19" s="25">
        <v>37</v>
      </c>
      <c r="C19" s="55" t="s">
        <v>160</v>
      </c>
      <c r="D19" s="22" t="s">
        <v>64</v>
      </c>
      <c r="E19" s="22" t="s">
        <v>218</v>
      </c>
      <c r="F19" s="48">
        <f>VLOOKUP($B19,CLASS!$B$2:$R$362,16,FALSE)</f>
        <v>0</v>
      </c>
      <c r="G19" s="48"/>
    </row>
    <row r="20" spans="1:7" ht="15">
      <c r="A20" s="25" t="s">
        <v>127</v>
      </c>
      <c r="B20" s="25">
        <v>40</v>
      </c>
      <c r="C20" s="50" t="s">
        <v>163</v>
      </c>
      <c r="D20" s="22" t="s">
        <v>67</v>
      </c>
      <c r="E20" s="22" t="s">
        <v>218</v>
      </c>
      <c r="F20" s="48">
        <f>VLOOKUP($B20,CLASS!$B$2:$R$362,16,FALSE)</f>
        <v>0</v>
      </c>
      <c r="G20" s="51"/>
    </row>
    <row r="21" spans="1:7" ht="15">
      <c r="A21" s="25" t="s">
        <v>127</v>
      </c>
      <c r="B21" s="25">
        <v>62</v>
      </c>
      <c r="C21" s="55" t="s">
        <v>149</v>
      </c>
      <c r="D21" s="22" t="s">
        <v>85</v>
      </c>
      <c r="E21" s="22" t="s">
        <v>218</v>
      </c>
      <c r="F21" s="48">
        <f>VLOOKUP($B21,CLASS!$B$2:$R$362,16,FALSE)</f>
        <v>0</v>
      </c>
      <c r="G21" s="48"/>
    </row>
    <row r="22" spans="1:7" ht="15">
      <c r="A22" s="25" t="s">
        <v>127</v>
      </c>
      <c r="B22" s="25">
        <v>79</v>
      </c>
      <c r="C22" s="55" t="s">
        <v>192</v>
      </c>
      <c r="D22" s="22" t="s">
        <v>41</v>
      </c>
      <c r="E22" s="22" t="s">
        <v>219</v>
      </c>
      <c r="F22" s="48">
        <f>VLOOKUP($B22,CLASS!$B$2:$R$362,16,FALSE)</f>
        <v>0</v>
      </c>
      <c r="G22" s="22"/>
    </row>
    <row r="23" spans="1:7" ht="15">
      <c r="A23" s="25" t="s">
        <v>127</v>
      </c>
      <c r="B23" s="25">
        <v>81</v>
      </c>
      <c r="C23" s="50" t="s">
        <v>137</v>
      </c>
      <c r="D23" s="22" t="s">
        <v>96</v>
      </c>
      <c r="E23" s="22" t="s">
        <v>219</v>
      </c>
      <c r="F23" s="48">
        <f>VLOOKUP($B23,CLASS!$B$2:$R$362,16,FALSE)</f>
        <v>0</v>
      </c>
      <c r="G23" s="51"/>
    </row>
    <row r="24" spans="1:7" ht="15">
      <c r="A24" s="25" t="s">
        <v>127</v>
      </c>
      <c r="B24" s="25">
        <v>82</v>
      </c>
      <c r="C24" s="50" t="s">
        <v>131</v>
      </c>
      <c r="D24" s="22" t="s">
        <v>36</v>
      </c>
      <c r="E24" s="22" t="s">
        <v>219</v>
      </c>
      <c r="F24" s="48">
        <f>VLOOKUP($B24,CLASS!$B$2:$R$362,16,FALSE)</f>
        <v>0</v>
      </c>
      <c r="G24" s="51"/>
    </row>
    <row r="25" spans="1:7" ht="15">
      <c r="A25" s="25" t="s">
        <v>127</v>
      </c>
      <c r="B25" s="25">
        <v>89</v>
      </c>
      <c r="C25" s="55" t="s">
        <v>133</v>
      </c>
      <c r="D25" s="22" t="s">
        <v>102</v>
      </c>
      <c r="E25" s="22" t="s">
        <v>219</v>
      </c>
      <c r="F25" s="48">
        <f>VLOOKUP($B25,CLASS!$B$2:$R$362,16,FALSE)</f>
        <v>0</v>
      </c>
      <c r="G25" s="48"/>
    </row>
    <row r="26" spans="1:7" ht="15">
      <c r="A26" s="25" t="s">
        <v>127</v>
      </c>
      <c r="B26" s="25">
        <v>93</v>
      </c>
      <c r="C26" s="24" t="s">
        <v>183</v>
      </c>
      <c r="D26" s="22" t="s">
        <v>20</v>
      </c>
      <c r="E26" s="22" t="s">
        <v>219</v>
      </c>
      <c r="F26" s="48">
        <f>VLOOKUP($B26,CLASS!$B$2:$R$362,16,FALSE)</f>
        <v>0</v>
      </c>
      <c r="G26" s="48"/>
    </row>
    <row r="27" spans="1:7" ht="15">
      <c r="A27" s="25" t="s">
        <v>127</v>
      </c>
      <c r="B27" s="25">
        <v>99</v>
      </c>
      <c r="C27" s="50" t="s">
        <v>198</v>
      </c>
      <c r="D27" s="22" t="s">
        <v>108</v>
      </c>
      <c r="E27" s="22" t="s">
        <v>219</v>
      </c>
      <c r="F27" s="48">
        <f>VLOOKUP($B27,CLASS!$B$2:$R$362,16,FALSE)</f>
        <v>0</v>
      </c>
      <c r="G27" s="22"/>
    </row>
    <row r="28" spans="1:7" ht="15">
      <c r="A28" s="25" t="s">
        <v>127</v>
      </c>
      <c r="B28" s="25">
        <v>100</v>
      </c>
      <c r="C28" s="24" t="s">
        <v>195</v>
      </c>
      <c r="D28" s="22" t="s">
        <v>109</v>
      </c>
      <c r="E28" s="22" t="s">
        <v>219</v>
      </c>
      <c r="F28" s="48">
        <f>VLOOKUP($B28,CLASS!$B$2:$R$362,16,FALSE)</f>
        <v>0</v>
      </c>
      <c r="G28" s="51"/>
    </row>
    <row r="29" spans="1:7" ht="15">
      <c r="A29" s="25" t="s">
        <v>127</v>
      </c>
      <c r="B29" s="25">
        <v>102</v>
      </c>
      <c r="C29" s="24" t="s">
        <v>200</v>
      </c>
      <c r="D29" s="22" t="s">
        <v>27</v>
      </c>
      <c r="E29" s="22" t="s">
        <v>219</v>
      </c>
      <c r="F29" s="48">
        <f>VLOOKUP($B29,CLASS!$B$2:$R$362,16,FALSE)</f>
        <v>0</v>
      </c>
      <c r="G29" s="48"/>
    </row>
    <row r="30" spans="1:7" ht="15">
      <c r="A30" s="25" t="s">
        <v>127</v>
      </c>
      <c r="B30" s="25">
        <v>113</v>
      </c>
      <c r="C30" s="55" t="s">
        <v>206</v>
      </c>
      <c r="D30" s="22" t="s">
        <v>116</v>
      </c>
      <c r="E30" s="22" t="s">
        <v>219</v>
      </c>
      <c r="F30" s="48">
        <f>VLOOKUP($B30,CLASS!$B$2:$R$362,16,FALSE)</f>
        <v>0</v>
      </c>
      <c r="G30" s="48"/>
    </row>
    <row r="31" spans="1:7" ht="15">
      <c r="A31" s="25" t="s">
        <v>127</v>
      </c>
      <c r="B31" s="25">
        <v>115</v>
      </c>
      <c r="C31" s="24" t="s">
        <v>208</v>
      </c>
      <c r="D31" s="22" t="s">
        <v>118</v>
      </c>
      <c r="E31" s="22" t="s">
        <v>219</v>
      </c>
      <c r="F31" s="48">
        <f>VLOOKUP($B31,CLASS!$B$2:$R$362,16,FALSE)</f>
        <v>0</v>
      </c>
      <c r="G31" s="22"/>
    </row>
    <row r="32" spans="1:7" ht="15">
      <c r="A32" s="25" t="s">
        <v>127</v>
      </c>
      <c r="B32" s="25">
        <v>129</v>
      </c>
      <c r="C32" s="24" t="s">
        <v>232</v>
      </c>
      <c r="D32" s="22" t="s">
        <v>233</v>
      </c>
      <c r="E32" s="22" t="s">
        <v>234</v>
      </c>
      <c r="F32" s="48">
        <f>VLOOKUP($B32,CLASS!$B$2:$R$362,16,FALSE)</f>
        <v>0</v>
      </c>
      <c r="G32" s="51"/>
    </row>
    <row r="33" spans="1:7" ht="15">
      <c r="A33" s="25" t="s">
        <v>127</v>
      </c>
      <c r="B33" s="25">
        <v>131</v>
      </c>
      <c r="C33" s="24" t="s">
        <v>237</v>
      </c>
      <c r="D33" s="22" t="s">
        <v>238</v>
      </c>
      <c r="E33" s="22" t="s">
        <v>219</v>
      </c>
      <c r="F33" s="48">
        <f>VLOOKUP($B33,CLASS!$B$2:$R$362,16,FALSE)</f>
        <v>0</v>
      </c>
      <c r="G33" s="22"/>
    </row>
    <row r="34" spans="1:7" ht="15">
      <c r="A34" s="25" t="s">
        <v>127</v>
      </c>
      <c r="B34" s="25">
        <v>132</v>
      </c>
      <c r="C34" s="24" t="s">
        <v>239</v>
      </c>
      <c r="D34" s="22" t="s">
        <v>255</v>
      </c>
      <c r="E34" s="22" t="s">
        <v>218</v>
      </c>
      <c r="F34" s="48">
        <f>VLOOKUP($B34,CLASS!$B$2:$R$362,16,FALSE)</f>
        <v>0</v>
      </c>
      <c r="G34" s="22"/>
    </row>
    <row r="35" spans="1:7" ht="15">
      <c r="A35" s="25" t="s">
        <v>127</v>
      </c>
      <c r="B35" s="25">
        <v>133</v>
      </c>
      <c r="C35" s="24" t="s">
        <v>240</v>
      </c>
      <c r="D35" s="22" t="s">
        <v>241</v>
      </c>
      <c r="E35" s="22" t="s">
        <v>218</v>
      </c>
      <c r="F35" s="48">
        <f>VLOOKUP($B35,CLASS!$B$2:$R$362,16,FALSE)</f>
        <v>0</v>
      </c>
      <c r="G35" s="22"/>
    </row>
    <row r="36" spans="1:7" ht="15">
      <c r="A36" s="25" t="s">
        <v>127</v>
      </c>
      <c r="B36" s="25">
        <v>134</v>
      </c>
      <c r="C36" s="55" t="s">
        <v>242</v>
      </c>
      <c r="D36" s="22" t="s">
        <v>243</v>
      </c>
      <c r="E36" s="22" t="s">
        <v>218</v>
      </c>
      <c r="F36" s="48">
        <f>VLOOKUP($B36,CLASS!$B$2:$R$362,16,FALSE)</f>
        <v>0</v>
      </c>
      <c r="G36" s="22"/>
    </row>
    <row r="37" spans="1:7" ht="15">
      <c r="A37" s="25" t="s">
        <v>127</v>
      </c>
      <c r="B37" s="25">
        <v>135</v>
      </c>
      <c r="C37" s="24" t="s">
        <v>244</v>
      </c>
      <c r="D37" s="22" t="s">
        <v>245</v>
      </c>
      <c r="E37" s="22" t="s">
        <v>234</v>
      </c>
      <c r="F37" s="48">
        <f>VLOOKUP($B37,CLASS!$B$2:$R$362,16,FALSE)</f>
        <v>0</v>
      </c>
      <c r="G37" s="48"/>
    </row>
    <row r="38" spans="1:7" ht="15">
      <c r="A38" s="25" t="s">
        <v>127</v>
      </c>
      <c r="B38" s="25">
        <v>139</v>
      </c>
      <c r="C38" s="24" t="s">
        <v>259</v>
      </c>
      <c r="D38" s="22" t="s">
        <v>36</v>
      </c>
      <c r="E38" s="22" t="s">
        <v>218</v>
      </c>
      <c r="F38" s="48">
        <f>VLOOKUP($B38,CLASS!$B$2:$R$362,16,FALSE)</f>
        <v>0</v>
      </c>
      <c r="G38" s="48"/>
    </row>
    <row r="39" spans="1:7" ht="15">
      <c r="A39" s="25" t="s">
        <v>127</v>
      </c>
      <c r="B39" s="25">
        <v>140</v>
      </c>
      <c r="C39" s="24" t="s">
        <v>260</v>
      </c>
      <c r="D39" s="22" t="s">
        <v>261</v>
      </c>
      <c r="E39" s="22" t="s">
        <v>218</v>
      </c>
      <c r="F39" s="48">
        <f>VLOOKUP($B39,CLASS!$B$2:$R$362,16,FALSE)</f>
        <v>0</v>
      </c>
      <c r="G39" s="48"/>
    </row>
    <row r="40" spans="1:7" ht="15">
      <c r="A40" s="25" t="s">
        <v>127</v>
      </c>
      <c r="B40" s="25">
        <v>173</v>
      </c>
      <c r="C40" s="24" t="s">
        <v>262</v>
      </c>
      <c r="D40" s="22" t="s">
        <v>238</v>
      </c>
      <c r="E40" s="22" t="s">
        <v>218</v>
      </c>
      <c r="F40" s="48">
        <f>VLOOKUP($B40,CLASS!$B$2:$R$362,16,FALSE)</f>
        <v>0</v>
      </c>
      <c r="G40" s="48"/>
    </row>
    <row r="41" spans="1:6" s="48" customFormat="1" ht="15">
      <c r="A41" s="56" t="s">
        <v>127</v>
      </c>
      <c r="B41" s="56">
        <v>184</v>
      </c>
      <c r="C41" s="55" t="s">
        <v>334</v>
      </c>
      <c r="D41" s="48" t="s">
        <v>335</v>
      </c>
      <c r="E41" s="48" t="s">
        <v>218</v>
      </c>
      <c r="F41" s="48">
        <f>VLOOKUP($B41,CLASS!$B$2:$R$362,16,FALSE)</f>
        <v>0</v>
      </c>
    </row>
    <row r="42" spans="1:7" ht="15">
      <c r="A42" s="25" t="s">
        <v>127</v>
      </c>
      <c r="B42" s="25">
        <v>185</v>
      </c>
      <c r="C42" s="55" t="s">
        <v>336</v>
      </c>
      <c r="D42" s="22" t="s">
        <v>337</v>
      </c>
      <c r="E42" s="22" t="s">
        <v>217</v>
      </c>
      <c r="F42" s="48">
        <f>VLOOKUP($B42,CLASS!$B$2:$R$362,16,FALSE)</f>
        <v>0</v>
      </c>
      <c r="G42" s="51"/>
    </row>
    <row r="43" spans="1:7" ht="15">
      <c r="A43" s="25" t="s">
        <v>127</v>
      </c>
      <c r="B43" s="25">
        <v>186</v>
      </c>
      <c r="C43" s="55" t="s">
        <v>338</v>
      </c>
      <c r="D43" s="22" t="s">
        <v>339</v>
      </c>
      <c r="E43" s="22" t="s">
        <v>219</v>
      </c>
      <c r="F43" s="48">
        <f>VLOOKUP($B43,CLASS!$B$2:$R$362,16,FALSE)</f>
        <v>0</v>
      </c>
      <c r="G43" s="48"/>
    </row>
    <row r="44" spans="1:7" ht="15">
      <c r="A44" s="25" t="s">
        <v>127</v>
      </c>
      <c r="B44" s="25">
        <v>187</v>
      </c>
      <c r="C44" s="55" t="s">
        <v>340</v>
      </c>
      <c r="D44" s="22" t="s">
        <v>341</v>
      </c>
      <c r="E44" s="22" t="s">
        <v>217</v>
      </c>
      <c r="F44" s="48">
        <f>VLOOKUP($B44,CLASS!$B$2:$R$362,16,FALSE)</f>
        <v>0</v>
      </c>
      <c r="G44" s="22"/>
    </row>
    <row r="45" spans="1:7" ht="15">
      <c r="A45" s="25" t="s">
        <v>127</v>
      </c>
      <c r="B45" s="25">
        <v>188</v>
      </c>
      <c r="C45" s="24" t="s">
        <v>281</v>
      </c>
      <c r="D45" s="22" t="s">
        <v>343</v>
      </c>
      <c r="E45" s="22" t="s">
        <v>218</v>
      </c>
      <c r="F45" s="48">
        <f>VLOOKUP($B45,CLASS!$B$2:$R$362,16,FALSE)</f>
        <v>0</v>
      </c>
      <c r="G45" s="51"/>
    </row>
    <row r="46" spans="1:7" ht="15">
      <c r="A46" s="25" t="s">
        <v>127</v>
      </c>
      <c r="B46" s="25">
        <v>189</v>
      </c>
      <c r="C46" s="24" t="s">
        <v>344</v>
      </c>
      <c r="D46" s="22" t="s">
        <v>345</v>
      </c>
      <c r="E46" s="22" t="s">
        <v>218</v>
      </c>
      <c r="F46" s="48">
        <f>VLOOKUP($B46,CLASS!$B$2:$R$362,16,FALSE)</f>
        <v>0</v>
      </c>
      <c r="G46" s="48"/>
    </row>
    <row r="47" spans="1:6" s="34" customFormat="1" ht="15">
      <c r="A47" s="42" t="s">
        <v>126</v>
      </c>
      <c r="B47" s="42">
        <v>19</v>
      </c>
      <c r="C47" s="43" t="s">
        <v>145</v>
      </c>
      <c r="D47" s="34" t="s">
        <v>28</v>
      </c>
      <c r="E47" s="34" t="s">
        <v>217</v>
      </c>
      <c r="F47" s="34">
        <f>VLOOKUP($B47,CLASS!$B$2:$R$362,16,FALSE)</f>
        <v>56</v>
      </c>
    </row>
    <row r="48" spans="1:6" s="34" customFormat="1" ht="15">
      <c r="A48" s="42" t="s">
        <v>126</v>
      </c>
      <c r="B48" s="42">
        <v>48</v>
      </c>
      <c r="C48" s="43" t="s">
        <v>150</v>
      </c>
      <c r="D48" s="34" t="s">
        <v>74</v>
      </c>
      <c r="E48" s="34" t="s">
        <v>218</v>
      </c>
      <c r="F48" s="34">
        <f>VLOOKUP($B48,CLASS!$B$2:$R$362,16,FALSE)</f>
        <v>53</v>
      </c>
    </row>
    <row r="49" spans="1:6" s="34" customFormat="1" ht="15">
      <c r="A49" s="42" t="s">
        <v>126</v>
      </c>
      <c r="B49" s="42">
        <v>29</v>
      </c>
      <c r="C49" s="34" t="s">
        <v>152</v>
      </c>
      <c r="D49" s="34" t="s">
        <v>58</v>
      </c>
      <c r="E49" s="34" t="s">
        <v>218</v>
      </c>
      <c r="F49" s="34">
        <f>VLOOKUP($B49,CLASS!$B$2:$R$362,16,FALSE)</f>
        <v>50</v>
      </c>
    </row>
    <row r="50" spans="1:7" s="34" customFormat="1" ht="15">
      <c r="A50" s="42" t="s">
        <v>126</v>
      </c>
      <c r="B50" s="42">
        <v>83</v>
      </c>
      <c r="C50" s="43" t="s">
        <v>216</v>
      </c>
      <c r="D50" s="34" t="s">
        <v>97</v>
      </c>
      <c r="E50" s="34" t="s">
        <v>219</v>
      </c>
      <c r="F50" s="34">
        <f>VLOOKUP($B50,CLASS!$B$2:$R$362,16,FALSE)</f>
        <v>48</v>
      </c>
      <c r="G50" s="45"/>
    </row>
    <row r="51" spans="1:7" s="34" customFormat="1" ht="15">
      <c r="A51" s="42" t="s">
        <v>126</v>
      </c>
      <c r="B51" s="42">
        <v>39</v>
      </c>
      <c r="C51" s="43" t="s">
        <v>162</v>
      </c>
      <c r="D51" s="34" t="s">
        <v>66</v>
      </c>
      <c r="E51" s="34" t="s">
        <v>218</v>
      </c>
      <c r="F51" s="34">
        <f>VLOOKUP($B51,CLASS!$B$2:$R$362,16,FALSE)</f>
        <v>46</v>
      </c>
      <c r="G51" s="45"/>
    </row>
    <row r="52" spans="1:6" s="34" customFormat="1" ht="15">
      <c r="A52" s="42" t="s">
        <v>126</v>
      </c>
      <c r="B52" s="42">
        <v>65</v>
      </c>
      <c r="C52" s="43" t="s">
        <v>150</v>
      </c>
      <c r="D52" s="34" t="s">
        <v>88</v>
      </c>
      <c r="E52" s="34" t="s">
        <v>218</v>
      </c>
      <c r="F52" s="34">
        <f>VLOOKUP($B52,CLASS!$B$2:$R$362,16,FALSE)</f>
        <v>46</v>
      </c>
    </row>
    <row r="53" spans="1:6" s="34" customFormat="1" ht="15">
      <c r="A53" s="42" t="s">
        <v>126</v>
      </c>
      <c r="B53" s="42">
        <v>90</v>
      </c>
      <c r="C53" s="34" t="s">
        <v>257</v>
      </c>
      <c r="D53" s="34" t="s">
        <v>23</v>
      </c>
      <c r="E53" s="34" t="s">
        <v>219</v>
      </c>
      <c r="F53" s="34">
        <f>VLOOKUP($B53,CLASS!$B$2:$R$362,16,FALSE)</f>
        <v>46</v>
      </c>
    </row>
    <row r="54" spans="1:6" s="34" customFormat="1" ht="15">
      <c r="A54" s="42" t="s">
        <v>126</v>
      </c>
      <c r="B54" s="42">
        <v>141</v>
      </c>
      <c r="C54" s="43" t="s">
        <v>262</v>
      </c>
      <c r="D54" s="34" t="s">
        <v>263</v>
      </c>
      <c r="E54" s="34" t="s">
        <v>217</v>
      </c>
      <c r="F54" s="34">
        <f>VLOOKUP($B54,CLASS!$B$2:$R$362,16,FALSE)</f>
        <v>46</v>
      </c>
    </row>
    <row r="55" spans="1:6" s="34" customFormat="1" ht="15.75" thickBot="1">
      <c r="A55" s="42" t="s">
        <v>126</v>
      </c>
      <c r="B55" s="42">
        <v>71</v>
      </c>
      <c r="C55" s="43" t="s">
        <v>202</v>
      </c>
      <c r="D55" s="34" t="s">
        <v>23</v>
      </c>
      <c r="E55" s="34" t="s">
        <v>218</v>
      </c>
      <c r="F55" s="34">
        <f>VLOOKUP($B55,CLASS!$B$2:$R$362,16,FALSE)</f>
        <v>43</v>
      </c>
    </row>
    <row r="56" spans="1:7" s="34" customFormat="1" ht="15.75" thickBot="1">
      <c r="A56" s="42" t="s">
        <v>126</v>
      </c>
      <c r="B56" s="42">
        <v>114</v>
      </c>
      <c r="C56" s="34" t="s">
        <v>207</v>
      </c>
      <c r="D56" s="34" t="s">
        <v>117</v>
      </c>
      <c r="E56" s="34" t="s">
        <v>219</v>
      </c>
      <c r="F56" s="34">
        <f>VLOOKUP($B56,CLASS!$B$2:$R$362,16,FALSE)</f>
        <v>39</v>
      </c>
      <c r="G56" s="44">
        <v>473</v>
      </c>
    </row>
    <row r="57" spans="1:7" ht="15">
      <c r="A57" s="25" t="s">
        <v>126</v>
      </c>
      <c r="B57" s="25">
        <v>43</v>
      </c>
      <c r="C57" s="55" t="s">
        <v>165</v>
      </c>
      <c r="D57" s="22" t="s">
        <v>70</v>
      </c>
      <c r="E57" s="22" t="s">
        <v>218</v>
      </c>
      <c r="F57" s="48">
        <f>VLOOKUP($B57,CLASS!$B$2:$R$362,16,FALSE)</f>
        <v>37</v>
      </c>
      <c r="G57" s="48"/>
    </row>
    <row r="58" spans="1:7" ht="15">
      <c r="A58" s="25" t="s">
        <v>126</v>
      </c>
      <c r="B58" s="25">
        <v>107</v>
      </c>
      <c r="C58" s="50" t="s">
        <v>203</v>
      </c>
      <c r="D58" s="22" t="s">
        <v>112</v>
      </c>
      <c r="E58" s="22" t="s">
        <v>219</v>
      </c>
      <c r="F58" s="48">
        <f>VLOOKUP($B58,CLASS!$B$2:$R$362,16,FALSE)</f>
        <v>37</v>
      </c>
      <c r="G58" s="22"/>
    </row>
    <row r="59" spans="1:7" ht="15">
      <c r="A59" s="25" t="s">
        <v>126</v>
      </c>
      <c r="B59" s="25">
        <v>175</v>
      </c>
      <c r="C59" s="55" t="s">
        <v>318</v>
      </c>
      <c r="D59" s="22" t="s">
        <v>319</v>
      </c>
      <c r="E59" s="22" t="s">
        <v>219</v>
      </c>
      <c r="F59" s="48">
        <f>VLOOKUP($B59,CLASS!$B$2:$R$362,16,FALSE)</f>
        <v>33</v>
      </c>
      <c r="G59" s="51"/>
    </row>
    <row r="60" spans="1:7" ht="15">
      <c r="A60" s="25" t="s">
        <v>126</v>
      </c>
      <c r="B60" s="25">
        <v>1</v>
      </c>
      <c r="C60" s="24" t="s">
        <v>129</v>
      </c>
      <c r="D60" s="22" t="s">
        <v>34</v>
      </c>
      <c r="E60" s="22" t="s">
        <v>217</v>
      </c>
      <c r="F60" s="48">
        <f>VLOOKUP($B60,CLASS!$B$2:$R$362,16,FALSE)</f>
        <v>0</v>
      </c>
      <c r="G60" s="48"/>
    </row>
    <row r="61" spans="1:7" ht="15">
      <c r="A61" s="25" t="s">
        <v>126</v>
      </c>
      <c r="B61" s="25">
        <v>2</v>
      </c>
      <c r="C61" s="50" t="s">
        <v>130</v>
      </c>
      <c r="D61" s="22" t="s">
        <v>40</v>
      </c>
      <c r="E61" s="22" t="s">
        <v>217</v>
      </c>
      <c r="F61" s="48">
        <f>VLOOKUP($B61,CLASS!$B$2:$R$362,16,FALSE)</f>
        <v>0</v>
      </c>
      <c r="G61" s="48"/>
    </row>
    <row r="62" spans="1:7" ht="15">
      <c r="A62" s="25" t="s">
        <v>126</v>
      </c>
      <c r="B62" s="25">
        <v>7</v>
      </c>
      <c r="C62" s="55" t="s">
        <v>134</v>
      </c>
      <c r="D62" s="22" t="s">
        <v>44</v>
      </c>
      <c r="E62" s="22" t="s">
        <v>217</v>
      </c>
      <c r="F62" s="48">
        <f>VLOOKUP($B62,CLASS!$B$2:$R$362,16,FALSE)</f>
        <v>0</v>
      </c>
      <c r="G62" s="48"/>
    </row>
    <row r="63" spans="1:7" ht="15">
      <c r="A63" s="25" t="s">
        <v>126</v>
      </c>
      <c r="B63" s="25">
        <v>16</v>
      </c>
      <c r="C63" s="55" t="s">
        <v>143</v>
      </c>
      <c r="D63" s="22" t="s">
        <v>30</v>
      </c>
      <c r="E63" s="22" t="s">
        <v>217</v>
      </c>
      <c r="F63" s="48">
        <f>VLOOKUP($B63,CLASS!$B$2:$R$362,16,FALSE)</f>
        <v>0</v>
      </c>
      <c r="G63" s="48"/>
    </row>
    <row r="64" spans="1:7" ht="15">
      <c r="A64" s="25" t="s">
        <v>126</v>
      </c>
      <c r="B64" s="25">
        <v>26</v>
      </c>
      <c r="C64" s="55" t="s">
        <v>150</v>
      </c>
      <c r="D64" s="22" t="s">
        <v>56</v>
      </c>
      <c r="E64" s="22" t="s">
        <v>218</v>
      </c>
      <c r="F64" s="48">
        <f>VLOOKUP($B64,CLASS!$B$2:$R$362,16,FALSE)</f>
        <v>0</v>
      </c>
      <c r="G64" s="48"/>
    </row>
    <row r="65" spans="1:7" ht="15">
      <c r="A65" s="25" t="s">
        <v>126</v>
      </c>
      <c r="B65" s="25">
        <v>28</v>
      </c>
      <c r="C65" s="55" t="s">
        <v>132</v>
      </c>
      <c r="D65" s="22" t="s">
        <v>25</v>
      </c>
      <c r="E65" s="22" t="s">
        <v>218</v>
      </c>
      <c r="F65" s="48">
        <f>VLOOKUP($B65,CLASS!$B$2:$R$362,16,FALSE)</f>
        <v>0</v>
      </c>
      <c r="G65" s="48"/>
    </row>
    <row r="66" spans="1:7" ht="15">
      <c r="A66" s="25" t="s">
        <v>126</v>
      </c>
      <c r="B66" s="25">
        <v>30</v>
      </c>
      <c r="C66" s="24" t="s">
        <v>153</v>
      </c>
      <c r="D66" s="22" t="s">
        <v>59</v>
      </c>
      <c r="E66" s="22" t="s">
        <v>218</v>
      </c>
      <c r="F66" s="48">
        <f>VLOOKUP($B66,CLASS!$B$2:$R$362,16,FALSE)</f>
        <v>0</v>
      </c>
      <c r="G66" s="48"/>
    </row>
    <row r="67" spans="1:7" ht="15">
      <c r="A67" s="25" t="s">
        <v>126</v>
      </c>
      <c r="B67" s="25">
        <v>31</v>
      </c>
      <c r="C67" s="24" t="s">
        <v>154</v>
      </c>
      <c r="D67" s="22" t="s">
        <v>17</v>
      </c>
      <c r="E67" s="22" t="s">
        <v>218</v>
      </c>
      <c r="F67" s="48">
        <f>VLOOKUP($B67,CLASS!$B$2:$R$362,16,FALSE)</f>
        <v>0</v>
      </c>
      <c r="G67" s="48"/>
    </row>
    <row r="68" spans="1:7" ht="15">
      <c r="A68" s="25" t="s">
        <v>126</v>
      </c>
      <c r="B68" s="25">
        <v>32</v>
      </c>
      <c r="C68" s="55" t="s">
        <v>155</v>
      </c>
      <c r="D68" s="22" t="s">
        <v>60</v>
      </c>
      <c r="E68" s="22" t="s">
        <v>218</v>
      </c>
      <c r="F68" s="48">
        <f>VLOOKUP($B68,CLASS!$B$2:$R$362,16,FALSE)</f>
        <v>0</v>
      </c>
      <c r="G68" s="48"/>
    </row>
    <row r="69" spans="1:7" ht="15">
      <c r="A69" s="25" t="s">
        <v>126</v>
      </c>
      <c r="B69" s="25">
        <v>35</v>
      </c>
      <c r="C69" s="50" t="s">
        <v>158</v>
      </c>
      <c r="D69" s="22" t="s">
        <v>63</v>
      </c>
      <c r="E69" s="22" t="s">
        <v>218</v>
      </c>
      <c r="F69" s="48">
        <f>VLOOKUP($B69,CLASS!$B$2:$R$362,16,FALSE)</f>
        <v>0</v>
      </c>
      <c r="G69" s="48"/>
    </row>
    <row r="70" spans="1:7" ht="15">
      <c r="A70" s="25" t="s">
        <v>126</v>
      </c>
      <c r="B70" s="25">
        <v>38</v>
      </c>
      <c r="C70" s="55" t="s">
        <v>161</v>
      </c>
      <c r="D70" s="22" t="s">
        <v>65</v>
      </c>
      <c r="E70" s="22" t="s">
        <v>218</v>
      </c>
      <c r="F70" s="48">
        <f>VLOOKUP($B70,CLASS!$B$2:$R$362,16,FALSE)</f>
        <v>0</v>
      </c>
      <c r="G70" s="51"/>
    </row>
    <row r="71" spans="1:7" ht="15">
      <c r="A71" s="25" t="s">
        <v>126</v>
      </c>
      <c r="B71" s="25">
        <v>41</v>
      </c>
      <c r="C71" s="24" t="s">
        <v>164</v>
      </c>
      <c r="D71" s="22" t="s">
        <v>68</v>
      </c>
      <c r="E71" s="22" t="s">
        <v>218</v>
      </c>
      <c r="F71" s="48">
        <f>VLOOKUP($B71,CLASS!$B$2:$R$362,16,FALSE)</f>
        <v>0</v>
      </c>
      <c r="G71" s="48"/>
    </row>
    <row r="72" spans="1:7" ht="15">
      <c r="A72" s="25" t="s">
        <v>126</v>
      </c>
      <c r="B72" s="25">
        <v>45</v>
      </c>
      <c r="C72" s="24" t="s">
        <v>167</v>
      </c>
      <c r="D72" s="22" t="s">
        <v>71</v>
      </c>
      <c r="E72" s="22" t="s">
        <v>218</v>
      </c>
      <c r="F72" s="48">
        <f>VLOOKUP($B72,CLASS!$B$2:$R$362,16,FALSE)</f>
        <v>0</v>
      </c>
      <c r="G72" s="48"/>
    </row>
    <row r="73" spans="1:7" ht="15">
      <c r="A73" s="25" t="s">
        <v>126</v>
      </c>
      <c r="B73" s="25">
        <v>50</v>
      </c>
      <c r="C73" s="55" t="s">
        <v>170</v>
      </c>
      <c r="D73" s="22" t="s">
        <v>76</v>
      </c>
      <c r="E73" s="22" t="s">
        <v>218</v>
      </c>
      <c r="F73" s="48">
        <f>VLOOKUP($B73,CLASS!$B$2:$R$362,16,FALSE)</f>
        <v>0</v>
      </c>
      <c r="G73" s="22"/>
    </row>
    <row r="74" spans="1:7" ht="15">
      <c r="A74" s="25" t="s">
        <v>126</v>
      </c>
      <c r="B74" s="25">
        <v>53</v>
      </c>
      <c r="C74" s="55" t="s">
        <v>152</v>
      </c>
      <c r="D74" s="22" t="s">
        <v>79</v>
      </c>
      <c r="E74" s="22" t="s">
        <v>218</v>
      </c>
      <c r="F74" s="48">
        <f>VLOOKUP($B74,CLASS!$B$2:$R$362,16,FALSE)</f>
        <v>0</v>
      </c>
      <c r="G74" s="51"/>
    </row>
    <row r="75" spans="1:7" ht="15">
      <c r="A75" s="25" t="s">
        <v>126</v>
      </c>
      <c r="B75" s="25">
        <v>54</v>
      </c>
      <c r="C75" s="55" t="s">
        <v>172</v>
      </c>
      <c r="D75" s="22" t="s">
        <v>59</v>
      </c>
      <c r="E75" s="22" t="s">
        <v>218</v>
      </c>
      <c r="F75" s="48">
        <f>VLOOKUP($B75,CLASS!$B$2:$R$362,16,FALSE)</f>
        <v>0</v>
      </c>
      <c r="G75" s="51"/>
    </row>
    <row r="76" spans="1:7" ht="15">
      <c r="A76" s="25" t="s">
        <v>126</v>
      </c>
      <c r="B76" s="25">
        <v>56</v>
      </c>
      <c r="C76" s="50" t="s">
        <v>174</v>
      </c>
      <c r="D76" s="22" t="s">
        <v>74</v>
      </c>
      <c r="E76" s="22" t="s">
        <v>218</v>
      </c>
      <c r="F76" s="48">
        <f>VLOOKUP($B76,CLASS!$B$2:$R$362,16,FALSE)</f>
        <v>0</v>
      </c>
      <c r="G76" s="48"/>
    </row>
    <row r="77" spans="1:7" ht="15">
      <c r="A77" s="25" t="s">
        <v>126</v>
      </c>
      <c r="B77" s="25">
        <v>61</v>
      </c>
      <c r="C77" s="50" t="s">
        <v>179</v>
      </c>
      <c r="D77" s="22" t="s">
        <v>84</v>
      </c>
      <c r="E77" s="22" t="s">
        <v>218</v>
      </c>
      <c r="F77" s="48">
        <f>VLOOKUP($B77,CLASS!$B$2:$R$362,16,FALSE)</f>
        <v>0</v>
      </c>
      <c r="G77" s="51"/>
    </row>
    <row r="78" spans="1:7" ht="15">
      <c r="A78" s="25" t="s">
        <v>126</v>
      </c>
      <c r="B78" s="25">
        <v>63</v>
      </c>
      <c r="C78" s="55" t="s">
        <v>180</v>
      </c>
      <c r="D78" s="22" t="s">
        <v>86</v>
      </c>
      <c r="E78" s="22" t="s">
        <v>218</v>
      </c>
      <c r="F78" s="48">
        <f>VLOOKUP($B78,CLASS!$B$2:$R$362,16,FALSE)</f>
        <v>0</v>
      </c>
      <c r="G78" s="48"/>
    </row>
    <row r="79" spans="1:7" ht="15">
      <c r="A79" s="25" t="s">
        <v>126</v>
      </c>
      <c r="B79" s="25">
        <v>70</v>
      </c>
      <c r="C79" s="55" t="s">
        <v>185</v>
      </c>
      <c r="D79" s="22" t="s">
        <v>90</v>
      </c>
      <c r="E79" s="22" t="s">
        <v>218</v>
      </c>
      <c r="F79" s="48">
        <f>VLOOKUP($B79,CLASS!$B$2:$R$362,16,FALSE)</f>
        <v>0</v>
      </c>
      <c r="G79" s="48"/>
    </row>
    <row r="80" spans="1:7" ht="15">
      <c r="A80" s="25" t="s">
        <v>126</v>
      </c>
      <c r="B80" s="25">
        <v>75</v>
      </c>
      <c r="C80" s="55" t="s">
        <v>189</v>
      </c>
      <c r="D80" s="22" t="s">
        <v>93</v>
      </c>
      <c r="E80" s="22" t="s">
        <v>219</v>
      </c>
      <c r="F80" s="48">
        <f>VLOOKUP($B80,CLASS!$B$2:$R$362,16,FALSE)</f>
        <v>0</v>
      </c>
      <c r="G80" s="48"/>
    </row>
    <row r="81" spans="1:7" ht="15">
      <c r="A81" s="25" t="s">
        <v>126</v>
      </c>
      <c r="B81" s="25">
        <v>78</v>
      </c>
      <c r="C81" s="55" t="s">
        <v>191</v>
      </c>
      <c r="D81" s="22" t="s">
        <v>86</v>
      </c>
      <c r="E81" s="22" t="s">
        <v>219</v>
      </c>
      <c r="F81" s="48">
        <f>VLOOKUP($B81,CLASS!$B$2:$R$362,16,FALSE)</f>
        <v>0</v>
      </c>
      <c r="G81" s="51"/>
    </row>
    <row r="82" spans="1:7" ht="15">
      <c r="A82" s="25" t="s">
        <v>126</v>
      </c>
      <c r="B82" s="25">
        <v>88</v>
      </c>
      <c r="C82" s="55" t="s">
        <v>137</v>
      </c>
      <c r="D82" s="22" t="s">
        <v>101</v>
      </c>
      <c r="E82" s="22" t="s">
        <v>219</v>
      </c>
      <c r="F82" s="48">
        <f>VLOOKUP($B82,CLASS!$B$2:$R$362,16,FALSE)</f>
        <v>0</v>
      </c>
      <c r="G82" s="48"/>
    </row>
    <row r="83" spans="1:7" ht="15">
      <c r="A83" s="25" t="s">
        <v>126</v>
      </c>
      <c r="B83" s="25">
        <v>92</v>
      </c>
      <c r="C83" s="50" t="s">
        <v>190</v>
      </c>
      <c r="D83" s="22" t="s">
        <v>104</v>
      </c>
      <c r="E83" s="22" t="s">
        <v>219</v>
      </c>
      <c r="F83" s="48">
        <f>VLOOKUP($B83,CLASS!$B$2:$R$362,16,FALSE)</f>
        <v>0</v>
      </c>
      <c r="G83" s="48"/>
    </row>
    <row r="84" spans="1:7" ht="15">
      <c r="A84" s="25" t="s">
        <v>126</v>
      </c>
      <c r="B84" s="25">
        <v>101</v>
      </c>
      <c r="C84" s="55" t="s">
        <v>199</v>
      </c>
      <c r="D84" s="22" t="s">
        <v>38</v>
      </c>
      <c r="E84" s="22" t="s">
        <v>219</v>
      </c>
      <c r="F84" s="48">
        <f>VLOOKUP($B84,CLASS!$B$2:$R$362,16,FALSE)</f>
        <v>0</v>
      </c>
      <c r="G84" s="51"/>
    </row>
    <row r="85" spans="1:7" ht="15">
      <c r="A85" s="25" t="s">
        <v>126</v>
      </c>
      <c r="B85" s="25">
        <v>109</v>
      </c>
      <c r="C85" s="50" t="s">
        <v>205</v>
      </c>
      <c r="D85" s="22" t="s">
        <v>113</v>
      </c>
      <c r="E85" s="22" t="s">
        <v>219</v>
      </c>
      <c r="F85" s="48">
        <f>VLOOKUP($B85,CLASS!$B$2:$R$362,16,FALSE)</f>
        <v>0</v>
      </c>
      <c r="G85" s="51"/>
    </row>
    <row r="86" spans="1:7" ht="15">
      <c r="A86" s="56" t="s">
        <v>126</v>
      </c>
      <c r="B86" s="56">
        <v>110</v>
      </c>
      <c r="C86" s="55" t="s">
        <v>193</v>
      </c>
      <c r="D86" s="48" t="s">
        <v>79</v>
      </c>
      <c r="E86" s="48" t="s">
        <v>219</v>
      </c>
      <c r="F86" s="48">
        <f>VLOOKUP($B86,CLASS!$B$2:$R$362,16,FALSE)</f>
        <v>0</v>
      </c>
      <c r="G86" s="48"/>
    </row>
    <row r="87" spans="1:7" ht="15">
      <c r="A87" s="25" t="s">
        <v>126</v>
      </c>
      <c r="B87" s="25">
        <v>117</v>
      </c>
      <c r="C87" s="55" t="s">
        <v>129</v>
      </c>
      <c r="D87" s="22" t="s">
        <v>120</v>
      </c>
      <c r="E87" s="22" t="s">
        <v>219</v>
      </c>
      <c r="F87" s="48">
        <f>VLOOKUP($B87,CLASS!$B$2:$R$362,16,FALSE)</f>
        <v>0</v>
      </c>
      <c r="G87" s="48"/>
    </row>
    <row r="88" spans="1:7" ht="15">
      <c r="A88" s="25" t="s">
        <v>126</v>
      </c>
      <c r="B88" s="25">
        <v>118</v>
      </c>
      <c r="C88" s="50" t="s">
        <v>190</v>
      </c>
      <c r="D88" s="22" t="s">
        <v>121</v>
      </c>
      <c r="E88" s="22" t="s">
        <v>219</v>
      </c>
      <c r="F88" s="48">
        <f>VLOOKUP($B88,CLASS!$B$2:$R$362,16,FALSE)</f>
        <v>0</v>
      </c>
      <c r="G88" s="48"/>
    </row>
    <row r="89" spans="1:7" ht="15">
      <c r="A89" s="25" t="s">
        <v>126</v>
      </c>
      <c r="B89" s="25">
        <v>121</v>
      </c>
      <c r="C89" s="55" t="s">
        <v>210</v>
      </c>
      <c r="D89" s="22" t="s">
        <v>123</v>
      </c>
      <c r="E89" s="22" t="s">
        <v>219</v>
      </c>
      <c r="F89" s="48">
        <f>VLOOKUP($B89,CLASS!$B$2:$R$362,16,FALSE)</f>
        <v>0</v>
      </c>
      <c r="G89" s="22"/>
    </row>
    <row r="90" spans="1:7" ht="15">
      <c r="A90" s="25" t="s">
        <v>126</v>
      </c>
      <c r="B90" s="25">
        <v>123</v>
      </c>
      <c r="C90" s="55" t="s">
        <v>129</v>
      </c>
      <c r="D90" s="22" t="s">
        <v>26</v>
      </c>
      <c r="E90" s="22" t="s">
        <v>219</v>
      </c>
      <c r="F90" s="48">
        <f>VLOOKUP($B90,CLASS!$B$2:$R$362,16,FALSE)</f>
        <v>0</v>
      </c>
      <c r="G90" s="48"/>
    </row>
    <row r="91" spans="1:7" ht="15">
      <c r="A91" s="25" t="s">
        <v>126</v>
      </c>
      <c r="B91" s="25">
        <v>124</v>
      </c>
      <c r="C91" s="55" t="s">
        <v>212</v>
      </c>
      <c r="D91" s="22" t="s">
        <v>101</v>
      </c>
      <c r="E91" s="22" t="s">
        <v>219</v>
      </c>
      <c r="F91" s="48">
        <f>VLOOKUP($B91,CLASS!$B$2:$R$362,16,FALSE)</f>
        <v>0</v>
      </c>
      <c r="G91" s="48"/>
    </row>
    <row r="92" spans="1:7" ht="15">
      <c r="A92" s="25" t="s">
        <v>126</v>
      </c>
      <c r="B92" s="25">
        <v>125</v>
      </c>
      <c r="C92" s="55" t="s">
        <v>213</v>
      </c>
      <c r="D92" s="22" t="s">
        <v>124</v>
      </c>
      <c r="E92" s="22" t="s">
        <v>219</v>
      </c>
      <c r="F92" s="48">
        <f>VLOOKUP($B92,CLASS!$B$2:$R$362,16,FALSE)</f>
        <v>0</v>
      </c>
      <c r="G92" s="51"/>
    </row>
    <row r="93" spans="1:7" ht="15">
      <c r="A93" s="25" t="s">
        <v>126</v>
      </c>
      <c r="B93" s="25">
        <v>126</v>
      </c>
      <c r="C93" s="50" t="s">
        <v>214</v>
      </c>
      <c r="D93" s="22" t="s">
        <v>59</v>
      </c>
      <c r="E93" s="22" t="s">
        <v>219</v>
      </c>
      <c r="F93" s="48">
        <f>VLOOKUP($B93,CLASS!$B$2:$R$362,16,FALSE)</f>
        <v>0</v>
      </c>
      <c r="G93" s="48"/>
    </row>
    <row r="94" spans="1:7" ht="15">
      <c r="A94" s="25" t="s">
        <v>126</v>
      </c>
      <c r="B94" s="25">
        <v>127</v>
      </c>
      <c r="C94" s="50" t="s">
        <v>215</v>
      </c>
      <c r="D94" s="22" t="s">
        <v>104</v>
      </c>
      <c r="E94" s="22" t="s">
        <v>219</v>
      </c>
      <c r="F94" s="48">
        <f>VLOOKUP($B94,CLASS!$B$2:$R$362,16,FALSE)</f>
        <v>0</v>
      </c>
      <c r="G94" s="51"/>
    </row>
    <row r="95" spans="1:7" ht="15">
      <c r="A95" s="25" t="s">
        <v>126</v>
      </c>
      <c r="B95" s="25">
        <v>128</v>
      </c>
      <c r="C95" s="24" t="s">
        <v>167</v>
      </c>
      <c r="D95" s="22" t="s">
        <v>125</v>
      </c>
      <c r="E95" s="22" t="s">
        <v>219</v>
      </c>
      <c r="F95" s="48">
        <f>VLOOKUP($B95,CLASS!$B$2:$R$362,16,FALSE)</f>
        <v>0</v>
      </c>
      <c r="G95" s="22"/>
    </row>
    <row r="96" spans="1:7" ht="15">
      <c r="A96" s="25" t="s">
        <v>126</v>
      </c>
      <c r="B96" s="25">
        <v>142</v>
      </c>
      <c r="C96" s="24" t="s">
        <v>264</v>
      </c>
      <c r="D96" s="22" t="s">
        <v>265</v>
      </c>
      <c r="E96" s="22" t="s">
        <v>219</v>
      </c>
      <c r="F96" s="48">
        <f>VLOOKUP($B96,CLASS!$B$2:$R$362,16,FALSE)</f>
        <v>0</v>
      </c>
      <c r="G96" s="22"/>
    </row>
    <row r="97" spans="1:7" ht="15">
      <c r="A97" s="25" t="s">
        <v>126</v>
      </c>
      <c r="B97" s="25">
        <v>143</v>
      </c>
      <c r="C97" s="55" t="s">
        <v>266</v>
      </c>
      <c r="D97" s="48" t="s">
        <v>93</v>
      </c>
      <c r="E97" s="48" t="s">
        <v>219</v>
      </c>
      <c r="F97" s="48">
        <f>VLOOKUP($B97,CLASS!$B$2:$R$362,16,FALSE)</f>
        <v>0</v>
      </c>
      <c r="G97" s="48"/>
    </row>
    <row r="98" spans="1:7" ht="15">
      <c r="A98" s="25" t="s">
        <v>126</v>
      </c>
      <c r="B98" s="25">
        <v>176</v>
      </c>
      <c r="C98" s="55" t="s">
        <v>320</v>
      </c>
      <c r="D98" s="22" t="s">
        <v>321</v>
      </c>
      <c r="E98" s="22" t="s">
        <v>218</v>
      </c>
      <c r="F98" s="48">
        <f>VLOOKUP($B98,CLASS!$B$2:$R$362,16,FALSE)</f>
        <v>0</v>
      </c>
      <c r="G98" s="48"/>
    </row>
    <row r="99" spans="1:7" ht="15">
      <c r="A99" s="25" t="s">
        <v>126</v>
      </c>
      <c r="B99" s="25">
        <v>177</v>
      </c>
      <c r="C99" s="55" t="s">
        <v>322</v>
      </c>
      <c r="E99" s="22" t="s">
        <v>219</v>
      </c>
      <c r="F99" s="48">
        <f>VLOOKUP($B99,CLASS!$B$2:$R$362,16,FALSE)</f>
        <v>0</v>
      </c>
      <c r="G99" s="22"/>
    </row>
    <row r="100" spans="1:7" ht="15">
      <c r="A100" s="25" t="s">
        <v>126</v>
      </c>
      <c r="B100" s="25">
        <v>178</v>
      </c>
      <c r="C100" s="55" t="s">
        <v>323</v>
      </c>
      <c r="D100" s="22" t="s">
        <v>324</v>
      </c>
      <c r="E100" s="22" t="s">
        <v>219</v>
      </c>
      <c r="F100" s="48">
        <f>VLOOKUP($B100,CLASS!$B$2:$R$362,16,FALSE)</f>
        <v>0</v>
      </c>
      <c r="G100" s="22"/>
    </row>
    <row r="101" spans="1:7" ht="15">
      <c r="A101" s="25" t="s">
        <v>126</v>
      </c>
      <c r="B101" s="25">
        <v>179</v>
      </c>
      <c r="C101" s="55" t="s">
        <v>325</v>
      </c>
      <c r="D101" s="22" t="s">
        <v>326</v>
      </c>
      <c r="E101" s="22" t="s">
        <v>218</v>
      </c>
      <c r="F101" s="48">
        <f>VLOOKUP($B101,CLASS!$B$2:$R$362,16,FALSE)</f>
        <v>0</v>
      </c>
      <c r="G101" s="48"/>
    </row>
    <row r="102" spans="1:7" ht="15">
      <c r="A102" s="25" t="s">
        <v>126</v>
      </c>
      <c r="B102" s="25">
        <v>180</v>
      </c>
      <c r="C102" s="55" t="s">
        <v>327</v>
      </c>
      <c r="D102" s="22" t="s">
        <v>328</v>
      </c>
      <c r="E102" s="22" t="s">
        <v>217</v>
      </c>
      <c r="F102" s="48">
        <f>VLOOKUP($B102,CLASS!$B$2:$R$362,16,FALSE)</f>
        <v>0</v>
      </c>
      <c r="G102" s="48"/>
    </row>
    <row r="103" spans="1:7" ht="15">
      <c r="A103" s="25" t="s">
        <v>126</v>
      </c>
      <c r="B103" s="25">
        <v>181</v>
      </c>
      <c r="C103" s="55" t="s">
        <v>237</v>
      </c>
      <c r="D103" s="22" t="s">
        <v>329</v>
      </c>
      <c r="E103" s="22" t="s">
        <v>218</v>
      </c>
      <c r="F103" s="48">
        <f>VLOOKUP($B103,CLASS!$B$2:$R$362,16,FALSE)</f>
        <v>0</v>
      </c>
      <c r="G103" s="48"/>
    </row>
    <row r="104" spans="1:7" ht="15">
      <c r="A104" s="25" t="s">
        <v>126</v>
      </c>
      <c r="B104" s="25">
        <v>182</v>
      </c>
      <c r="C104" s="55" t="s">
        <v>330</v>
      </c>
      <c r="D104" s="22" t="s">
        <v>331</v>
      </c>
      <c r="E104" s="22" t="s">
        <v>219</v>
      </c>
      <c r="F104" s="48">
        <f>VLOOKUP($B104,CLASS!$B$2:$R$362,16,FALSE)</f>
        <v>0</v>
      </c>
      <c r="G104" s="22"/>
    </row>
    <row r="105" spans="1:7" ht="15">
      <c r="A105" s="25" t="s">
        <v>126</v>
      </c>
      <c r="B105" s="25">
        <v>183</v>
      </c>
      <c r="C105" s="55" t="s">
        <v>332</v>
      </c>
      <c r="D105" s="22" t="s">
        <v>333</v>
      </c>
      <c r="E105" s="22" t="s">
        <v>219</v>
      </c>
      <c r="F105" s="48">
        <f>VLOOKUP($B105,CLASS!$B$2:$R$362,16,FALSE)</f>
        <v>0</v>
      </c>
      <c r="G105" s="22"/>
    </row>
    <row r="106" spans="1:6" s="38" customFormat="1" ht="15">
      <c r="A106" s="41" t="s">
        <v>226</v>
      </c>
      <c r="B106" s="41">
        <v>59</v>
      </c>
      <c r="C106" s="38" t="s">
        <v>177</v>
      </c>
      <c r="D106" s="38" t="s">
        <v>83</v>
      </c>
      <c r="E106" s="38" t="s">
        <v>218</v>
      </c>
      <c r="F106" s="38">
        <f>VLOOKUP($B106,CLASS!$B$2:$R$362,16,FALSE)</f>
        <v>55</v>
      </c>
    </row>
    <row r="107" spans="1:6" s="38" customFormat="1" ht="15">
      <c r="A107" s="41" t="s">
        <v>226</v>
      </c>
      <c r="B107" s="41">
        <v>146</v>
      </c>
      <c r="C107" s="39" t="s">
        <v>269</v>
      </c>
      <c r="D107" s="38" t="s">
        <v>270</v>
      </c>
      <c r="E107" s="38" t="s">
        <v>217</v>
      </c>
      <c r="F107" s="38">
        <f>VLOOKUP($B107,CLASS!$B$2:$R$362,16,FALSE)</f>
        <v>55</v>
      </c>
    </row>
    <row r="108" spans="1:7" s="38" customFormat="1" ht="15">
      <c r="A108" s="41" t="s">
        <v>226</v>
      </c>
      <c r="B108" s="41">
        <v>120</v>
      </c>
      <c r="C108" s="39" t="s">
        <v>145</v>
      </c>
      <c r="D108" s="38" t="s">
        <v>16</v>
      </c>
      <c r="E108" s="38" t="s">
        <v>219</v>
      </c>
      <c r="F108" s="38">
        <f>VLOOKUP($B108,CLASS!$B$2:$R$362,16,FALSE)</f>
        <v>52</v>
      </c>
      <c r="G108" s="36"/>
    </row>
    <row r="109" spans="1:6" s="38" customFormat="1" ht="15">
      <c r="A109" s="41" t="s">
        <v>226</v>
      </c>
      <c r="B109" s="41">
        <v>5</v>
      </c>
      <c r="C109" s="39" t="s">
        <v>176</v>
      </c>
      <c r="D109" s="38" t="s">
        <v>43</v>
      </c>
      <c r="E109" s="38" t="s">
        <v>217</v>
      </c>
      <c r="F109" s="38">
        <f>VLOOKUP($B109,CLASS!$B$2:$R$362,16,FALSE)</f>
        <v>50</v>
      </c>
    </row>
    <row r="110" spans="1:7" s="38" customFormat="1" ht="15">
      <c r="A110" s="41" t="s">
        <v>226</v>
      </c>
      <c r="B110" s="41">
        <v>147</v>
      </c>
      <c r="C110" s="39" t="s">
        <v>271</v>
      </c>
      <c r="D110" s="38" t="s">
        <v>21</v>
      </c>
      <c r="E110" s="38" t="s">
        <v>218</v>
      </c>
      <c r="F110" s="38">
        <f>VLOOKUP($B110,CLASS!$B$2:$R$362,16,FALSE)</f>
        <v>49</v>
      </c>
      <c r="G110" s="36"/>
    </row>
    <row r="111" spans="1:7" s="38" customFormat="1" ht="15">
      <c r="A111" s="41" t="s">
        <v>226</v>
      </c>
      <c r="B111" s="41">
        <v>191</v>
      </c>
      <c r="C111" s="39" t="s">
        <v>347</v>
      </c>
      <c r="D111" s="38" t="s">
        <v>348</v>
      </c>
      <c r="E111" s="38" t="s">
        <v>218</v>
      </c>
      <c r="F111" s="38">
        <f>VLOOKUP($B111,CLASS!$B$2:$R$362,16,FALSE)</f>
        <v>49</v>
      </c>
      <c r="G111" s="36"/>
    </row>
    <row r="112" spans="1:6" s="38" customFormat="1" ht="15">
      <c r="A112" s="41" t="s">
        <v>226</v>
      </c>
      <c r="B112" s="41">
        <v>57</v>
      </c>
      <c r="C112" s="39" t="s">
        <v>175</v>
      </c>
      <c r="D112" s="38" t="s">
        <v>81</v>
      </c>
      <c r="E112" s="38" t="s">
        <v>218</v>
      </c>
      <c r="F112" s="38">
        <f>VLOOKUP($B112,CLASS!$B$2:$R$362,16,FALSE)</f>
        <v>47</v>
      </c>
    </row>
    <row r="113" spans="1:6" s="38" customFormat="1" ht="15">
      <c r="A113" s="41" t="s">
        <v>226</v>
      </c>
      <c r="B113" s="41">
        <v>148</v>
      </c>
      <c r="C113" s="39" t="s">
        <v>272</v>
      </c>
      <c r="D113" s="38" t="s">
        <v>270</v>
      </c>
      <c r="E113" s="38" t="s">
        <v>217</v>
      </c>
      <c r="F113" s="38">
        <f>VLOOKUP($B113,CLASS!$B$2:$R$362,16,FALSE)</f>
        <v>47</v>
      </c>
    </row>
    <row r="114" spans="1:7" s="38" customFormat="1" ht="15.75" thickBot="1">
      <c r="A114" s="41" t="s">
        <v>226</v>
      </c>
      <c r="B114" s="41">
        <v>158</v>
      </c>
      <c r="C114" s="39" t="s">
        <v>284</v>
      </c>
      <c r="D114" s="38" t="s">
        <v>285</v>
      </c>
      <c r="E114" s="38" t="s">
        <v>217</v>
      </c>
      <c r="F114" s="38">
        <f>VLOOKUP($B114,CLASS!$B$2:$R$362,16,FALSE)</f>
        <v>46</v>
      </c>
      <c r="G114" s="36"/>
    </row>
    <row r="115" spans="1:7" s="38" customFormat="1" ht="15.75" thickBot="1">
      <c r="A115" s="41" t="s">
        <v>226</v>
      </c>
      <c r="B115" s="41">
        <v>144</v>
      </c>
      <c r="C115" s="39" t="s">
        <v>312</v>
      </c>
      <c r="D115" s="38" t="s">
        <v>21</v>
      </c>
      <c r="E115" s="38" t="s">
        <v>217</v>
      </c>
      <c r="F115" s="38">
        <f>VLOOKUP($B115,CLASS!$B$2:$R$362,16,FALSE)</f>
        <v>45</v>
      </c>
      <c r="G115" s="67">
        <v>495</v>
      </c>
    </row>
    <row r="116" spans="1:7" ht="15">
      <c r="A116" s="25" t="s">
        <v>226</v>
      </c>
      <c r="B116" s="25">
        <v>91</v>
      </c>
      <c r="C116" s="50" t="s">
        <v>196</v>
      </c>
      <c r="D116" s="22" t="s">
        <v>103</v>
      </c>
      <c r="E116" s="22" t="s">
        <v>219</v>
      </c>
      <c r="F116" s="48">
        <f>VLOOKUP($B116,CLASS!$B$2:$R$362,16,FALSE)</f>
        <v>43</v>
      </c>
      <c r="G116" s="22"/>
    </row>
    <row r="117" spans="1:7" ht="15">
      <c r="A117" s="25" t="s">
        <v>226</v>
      </c>
      <c r="B117" s="25">
        <v>151</v>
      </c>
      <c r="C117" s="55" t="s">
        <v>276</v>
      </c>
      <c r="D117" s="22" t="s">
        <v>277</v>
      </c>
      <c r="E117" s="22" t="s">
        <v>219</v>
      </c>
      <c r="F117" s="48">
        <f>VLOOKUP($B117,CLASS!$B$2:$R$362,16,FALSE)</f>
        <v>41</v>
      </c>
      <c r="G117" s="48"/>
    </row>
    <row r="118" spans="1:7" ht="15">
      <c r="A118" s="25" t="s">
        <v>226</v>
      </c>
      <c r="B118" s="25">
        <v>17</v>
      </c>
      <c r="C118" s="55" t="s">
        <v>251</v>
      </c>
      <c r="D118" s="22" t="s">
        <v>43</v>
      </c>
      <c r="E118" s="22" t="s">
        <v>217</v>
      </c>
      <c r="F118" s="48">
        <f>VLOOKUP($B118,CLASS!$B$2:$R$362,16,FALSE)</f>
        <v>40</v>
      </c>
      <c r="G118" s="22"/>
    </row>
    <row r="119" spans="1:7" ht="15">
      <c r="A119" s="25" t="s">
        <v>226</v>
      </c>
      <c r="B119" s="25">
        <v>157</v>
      </c>
      <c r="C119" s="24" t="s">
        <v>313</v>
      </c>
      <c r="D119" s="22" t="s">
        <v>16</v>
      </c>
      <c r="E119" s="22" t="s">
        <v>218</v>
      </c>
      <c r="F119" s="48">
        <f>VLOOKUP($B119,CLASS!$B$2:$R$362,16,FALSE)</f>
        <v>40</v>
      </c>
      <c r="G119" s="22"/>
    </row>
    <row r="120" spans="1:7" ht="15">
      <c r="A120" s="25" t="s">
        <v>226</v>
      </c>
      <c r="B120" s="25">
        <v>46</v>
      </c>
      <c r="C120" s="50" t="s">
        <v>137</v>
      </c>
      <c r="D120" s="22" t="s">
        <v>72</v>
      </c>
      <c r="E120" s="22" t="s">
        <v>218</v>
      </c>
      <c r="F120" s="48">
        <f>VLOOKUP($B120,CLASS!$B$2:$R$362,16,FALSE)</f>
        <v>0</v>
      </c>
      <c r="G120" s="48"/>
    </row>
    <row r="121" spans="1:7" ht="15">
      <c r="A121" s="25" t="s">
        <v>226</v>
      </c>
      <c r="B121" s="25">
        <v>49</v>
      </c>
      <c r="C121" s="55" t="s">
        <v>169</v>
      </c>
      <c r="D121" s="22" t="s">
        <v>75</v>
      </c>
      <c r="E121" s="22" t="s">
        <v>218</v>
      </c>
      <c r="F121" s="48">
        <f>VLOOKUP($B121,CLASS!$B$2:$R$362,16,FALSE)</f>
        <v>0</v>
      </c>
      <c r="G121" s="48"/>
    </row>
    <row r="122" spans="1:7" ht="15">
      <c r="A122" s="25" t="s">
        <v>226</v>
      </c>
      <c r="B122" s="25">
        <v>68</v>
      </c>
      <c r="C122" s="55" t="s">
        <v>184</v>
      </c>
      <c r="D122" s="22" t="s">
        <v>89</v>
      </c>
      <c r="E122" s="22" t="s">
        <v>218</v>
      </c>
      <c r="F122" s="48">
        <f>VLOOKUP($B122,CLASS!$B$2:$R$362,16,FALSE)</f>
        <v>0</v>
      </c>
      <c r="G122" s="51"/>
    </row>
    <row r="123" spans="1:7" ht="15">
      <c r="A123" s="25" t="s">
        <v>226</v>
      </c>
      <c r="B123" s="25">
        <v>73</v>
      </c>
      <c r="C123" s="24" t="s">
        <v>187</v>
      </c>
      <c r="D123" s="22" t="s">
        <v>92</v>
      </c>
      <c r="E123" s="22" t="s">
        <v>218</v>
      </c>
      <c r="F123" s="48">
        <f>VLOOKUP($B123,CLASS!$B$2:$R$362,16,FALSE)</f>
        <v>0</v>
      </c>
      <c r="G123" s="22"/>
    </row>
    <row r="124" spans="1:7" ht="15">
      <c r="A124" s="25" t="s">
        <v>226</v>
      </c>
      <c r="B124" s="25">
        <v>86</v>
      </c>
      <c r="C124" s="55" t="s">
        <v>194</v>
      </c>
      <c r="D124" s="22" t="s">
        <v>99</v>
      </c>
      <c r="E124" s="22" t="s">
        <v>219</v>
      </c>
      <c r="F124" s="48">
        <f>VLOOKUP($B124,CLASS!$B$2:$R$362,16,FALSE)</f>
        <v>0</v>
      </c>
      <c r="G124" s="48"/>
    </row>
    <row r="125" spans="1:7" ht="15">
      <c r="A125" s="25" t="s">
        <v>226</v>
      </c>
      <c r="B125" s="25">
        <v>97</v>
      </c>
      <c r="C125" s="50" t="s">
        <v>249</v>
      </c>
      <c r="D125" s="22" t="s">
        <v>106</v>
      </c>
      <c r="E125" s="22" t="s">
        <v>219</v>
      </c>
      <c r="F125" s="48">
        <f>VLOOKUP($B125,CLASS!$B$2:$R$362,16,FALSE)</f>
        <v>0</v>
      </c>
      <c r="G125" s="48"/>
    </row>
    <row r="126" spans="1:7" ht="15">
      <c r="A126" s="25" t="s">
        <v>226</v>
      </c>
      <c r="B126" s="25">
        <v>98</v>
      </c>
      <c r="C126" s="50" t="s">
        <v>137</v>
      </c>
      <c r="D126" s="22" t="s">
        <v>107</v>
      </c>
      <c r="E126" s="22" t="s">
        <v>219</v>
      </c>
      <c r="F126" s="48">
        <f>VLOOKUP($B126,CLASS!$B$2:$R$362,16,FALSE)</f>
        <v>0</v>
      </c>
      <c r="G126" s="48"/>
    </row>
    <row r="127" spans="1:7" ht="15">
      <c r="A127" s="25" t="s">
        <v>226</v>
      </c>
      <c r="B127" s="25">
        <v>103</v>
      </c>
      <c r="C127" s="24" t="s">
        <v>160</v>
      </c>
      <c r="D127" s="22" t="s">
        <v>110</v>
      </c>
      <c r="E127" s="22" t="s">
        <v>219</v>
      </c>
      <c r="F127" s="48">
        <f>VLOOKUP($B127,CLASS!$B$2:$R$362,16,FALSE)</f>
        <v>0</v>
      </c>
      <c r="G127" s="48"/>
    </row>
    <row r="128" spans="1:7" ht="15">
      <c r="A128" s="25" t="s">
        <v>226</v>
      </c>
      <c r="B128" s="25">
        <v>105</v>
      </c>
      <c r="C128" s="55" t="s">
        <v>185</v>
      </c>
      <c r="D128" s="22" t="s">
        <v>33</v>
      </c>
      <c r="E128" s="22" t="s">
        <v>219</v>
      </c>
      <c r="F128" s="48">
        <f>VLOOKUP($B128,CLASS!$B$2:$R$362,16,FALSE)</f>
        <v>0</v>
      </c>
      <c r="G128" s="48"/>
    </row>
    <row r="129" spans="1:7" ht="15">
      <c r="A129" s="25" t="s">
        <v>226</v>
      </c>
      <c r="B129" s="25">
        <v>106</v>
      </c>
      <c r="C129" s="55" t="s">
        <v>202</v>
      </c>
      <c r="D129" s="22" t="s">
        <v>111</v>
      </c>
      <c r="E129" s="22" t="s">
        <v>219</v>
      </c>
      <c r="F129" s="48">
        <f>VLOOKUP($B129,CLASS!$B$2:$R$362,16,FALSE)</f>
        <v>0</v>
      </c>
      <c r="G129" s="48"/>
    </row>
    <row r="130" spans="1:7" ht="15">
      <c r="A130" s="25" t="s">
        <v>226</v>
      </c>
      <c r="B130" s="25">
        <v>108</v>
      </c>
      <c r="C130" s="50" t="s">
        <v>204</v>
      </c>
      <c r="D130" s="22" t="s">
        <v>111</v>
      </c>
      <c r="E130" s="22" t="s">
        <v>219</v>
      </c>
      <c r="F130" s="48">
        <f>VLOOKUP($B130,CLASS!$B$2:$R$362,16,FALSE)</f>
        <v>0</v>
      </c>
      <c r="G130" s="22"/>
    </row>
    <row r="131" spans="1:7" ht="15">
      <c r="A131" s="25" t="s">
        <v>226</v>
      </c>
      <c r="B131" s="25">
        <v>111</v>
      </c>
      <c r="C131" s="24" t="s">
        <v>184</v>
      </c>
      <c r="D131" s="22" t="s">
        <v>114</v>
      </c>
      <c r="E131" s="22" t="s">
        <v>219</v>
      </c>
      <c r="F131" s="48">
        <f>VLOOKUP($B131,CLASS!$B$2:$R$362,16,FALSE)</f>
        <v>0</v>
      </c>
      <c r="G131" s="48"/>
    </row>
    <row r="132" spans="1:7" ht="15">
      <c r="A132" s="25" t="s">
        <v>226</v>
      </c>
      <c r="B132" s="25">
        <v>119</v>
      </c>
      <c r="C132" s="24" t="s">
        <v>209</v>
      </c>
      <c r="D132" s="22" t="s">
        <v>122</v>
      </c>
      <c r="E132" s="22" t="s">
        <v>219</v>
      </c>
      <c r="F132" s="48">
        <f>VLOOKUP($B132,CLASS!$B$2:$R$362,16,FALSE)</f>
        <v>0</v>
      </c>
      <c r="G132" s="48"/>
    </row>
    <row r="133" spans="1:7" ht="15">
      <c r="A133" s="25" t="s">
        <v>226</v>
      </c>
      <c r="B133" s="25">
        <v>145</v>
      </c>
      <c r="C133" s="55" t="s">
        <v>267</v>
      </c>
      <c r="D133" s="22" t="s">
        <v>268</v>
      </c>
      <c r="E133" s="22" t="s">
        <v>218</v>
      </c>
      <c r="F133" s="48">
        <f>VLOOKUP($B133,CLASS!$B$2:$R$362,16,FALSE)</f>
        <v>0</v>
      </c>
      <c r="G133" s="51"/>
    </row>
    <row r="134" spans="1:7" ht="15">
      <c r="A134" s="25" t="s">
        <v>226</v>
      </c>
      <c r="B134" s="25">
        <v>149</v>
      </c>
      <c r="C134" s="24" t="s">
        <v>271</v>
      </c>
      <c r="D134" s="22" t="s">
        <v>273</v>
      </c>
      <c r="E134" s="22" t="s">
        <v>217</v>
      </c>
      <c r="F134" s="48">
        <f>VLOOKUP($B134,CLASS!$B$2:$R$362,16,FALSE)</f>
        <v>0</v>
      </c>
      <c r="G134" s="22"/>
    </row>
    <row r="135" spans="1:7" ht="15">
      <c r="A135" s="25" t="s">
        <v>226</v>
      </c>
      <c r="B135" s="25">
        <v>150</v>
      </c>
      <c r="C135" s="24" t="s">
        <v>274</v>
      </c>
      <c r="D135" s="22" t="s">
        <v>275</v>
      </c>
      <c r="E135" s="22" t="s">
        <v>217</v>
      </c>
      <c r="F135" s="48">
        <f>VLOOKUP($B135,CLASS!$B$2:$R$362,16,FALSE)</f>
        <v>0</v>
      </c>
      <c r="G135" s="48"/>
    </row>
    <row r="136" spans="1:7" ht="15">
      <c r="A136" s="25" t="s">
        <v>226</v>
      </c>
      <c r="B136" s="25">
        <v>152</v>
      </c>
      <c r="C136" s="55" t="s">
        <v>278</v>
      </c>
      <c r="D136" s="22" t="s">
        <v>20</v>
      </c>
      <c r="E136" s="22" t="s">
        <v>219</v>
      </c>
      <c r="F136" s="48">
        <f>VLOOKUP($B136,CLASS!$B$2:$R$362,16,FALSE)</f>
        <v>0</v>
      </c>
      <c r="G136" s="48"/>
    </row>
    <row r="137" spans="1:7" ht="15">
      <c r="A137" s="25" t="s">
        <v>226</v>
      </c>
      <c r="B137" s="25">
        <v>153</v>
      </c>
      <c r="C137" s="24" t="s">
        <v>237</v>
      </c>
      <c r="D137" s="22" t="s">
        <v>20</v>
      </c>
      <c r="E137" s="22" t="s">
        <v>218</v>
      </c>
      <c r="F137" s="48">
        <f>VLOOKUP($B137,CLASS!$B$2:$R$362,16,FALSE)</f>
        <v>0</v>
      </c>
      <c r="G137" s="48"/>
    </row>
    <row r="138" spans="1:7" ht="15">
      <c r="A138" s="25" t="s">
        <v>226</v>
      </c>
      <c r="B138" s="25">
        <v>154</v>
      </c>
      <c r="C138" s="55" t="s">
        <v>279</v>
      </c>
      <c r="D138" s="22" t="s">
        <v>280</v>
      </c>
      <c r="E138" s="22" t="s">
        <v>219</v>
      </c>
      <c r="F138" s="48">
        <f>VLOOKUP($B138,CLASS!$B$2:$R$362,16,FALSE)</f>
        <v>0</v>
      </c>
      <c r="G138" s="48"/>
    </row>
    <row r="139" spans="1:7" ht="15">
      <c r="A139" s="56" t="s">
        <v>226</v>
      </c>
      <c r="B139" s="56">
        <v>155</v>
      </c>
      <c r="C139" s="55" t="s">
        <v>281</v>
      </c>
      <c r="D139" s="48" t="s">
        <v>282</v>
      </c>
      <c r="E139" s="48" t="s">
        <v>218</v>
      </c>
      <c r="F139" s="48">
        <f>VLOOKUP($B139,CLASS!$B$2:$R$362,16,FALSE)</f>
        <v>0</v>
      </c>
      <c r="G139" s="51"/>
    </row>
    <row r="140" spans="1:7" ht="15">
      <c r="A140" s="56" t="s">
        <v>226</v>
      </c>
      <c r="B140" s="56">
        <v>156</v>
      </c>
      <c r="C140" s="55" t="s">
        <v>266</v>
      </c>
      <c r="D140" s="48" t="s">
        <v>283</v>
      </c>
      <c r="E140" s="48" t="s">
        <v>218</v>
      </c>
      <c r="F140" s="48">
        <f>VLOOKUP($B140,CLASS!$B$2:$R$362,16,FALSE)</f>
        <v>0</v>
      </c>
      <c r="G140" s="48"/>
    </row>
    <row r="141" spans="1:7" ht="15">
      <c r="A141" s="56" t="s">
        <v>226</v>
      </c>
      <c r="B141" s="56">
        <v>159</v>
      </c>
      <c r="C141" s="55" t="s">
        <v>262</v>
      </c>
      <c r="D141" s="48" t="s">
        <v>286</v>
      </c>
      <c r="E141" s="48" t="s">
        <v>218</v>
      </c>
      <c r="F141" s="48">
        <f>VLOOKUP($B141,CLASS!$B$2:$R$362,16,FALSE)</f>
        <v>0</v>
      </c>
      <c r="G141" s="22"/>
    </row>
    <row r="142" spans="1:7" ht="15">
      <c r="A142" s="56" t="s">
        <v>226</v>
      </c>
      <c r="B142" s="56">
        <v>160</v>
      </c>
      <c r="C142" s="55" t="s">
        <v>287</v>
      </c>
      <c r="D142" s="48" t="s">
        <v>288</v>
      </c>
      <c r="E142" s="48" t="s">
        <v>217</v>
      </c>
      <c r="F142" s="48">
        <f>VLOOKUP($B142,CLASS!$B$2:$R$362,16,FALSE)</f>
        <v>0</v>
      </c>
      <c r="G142" s="48"/>
    </row>
    <row r="143" spans="1:7" ht="15">
      <c r="A143" s="56" t="s">
        <v>226</v>
      </c>
      <c r="B143" s="56">
        <v>174</v>
      </c>
      <c r="C143" s="55" t="s">
        <v>317</v>
      </c>
      <c r="D143" s="48" t="s">
        <v>43</v>
      </c>
      <c r="E143" s="48" t="s">
        <v>218</v>
      </c>
      <c r="F143" s="48">
        <f>VLOOKUP($B143,CLASS!$B$2:$R$362,16,FALSE)</f>
        <v>0</v>
      </c>
      <c r="G143" s="51"/>
    </row>
    <row r="144" spans="1:7" s="32" customFormat="1" ht="15">
      <c r="A144" s="33" t="s">
        <v>128</v>
      </c>
      <c r="B144" s="33">
        <v>76</v>
      </c>
      <c r="C144" s="35" t="s">
        <v>190</v>
      </c>
      <c r="D144" s="32" t="s">
        <v>94</v>
      </c>
      <c r="E144" s="32" t="s">
        <v>219</v>
      </c>
      <c r="F144" s="32">
        <f>VLOOKUP($B144,CLASS!$B$2:$R$362,16,FALSE)</f>
        <v>60</v>
      </c>
      <c r="G144" s="37"/>
    </row>
    <row r="145" spans="1:6" s="32" customFormat="1" ht="15">
      <c r="A145" s="33" t="s">
        <v>128</v>
      </c>
      <c r="B145" s="33">
        <v>87</v>
      </c>
      <c r="C145" s="32" t="s">
        <v>152</v>
      </c>
      <c r="D145" s="32" t="s">
        <v>100</v>
      </c>
      <c r="E145" s="32" t="s">
        <v>219</v>
      </c>
      <c r="F145" s="32">
        <f>VLOOKUP($B145,CLASS!$B$2:$R$362,16,FALSE)</f>
        <v>55</v>
      </c>
    </row>
    <row r="146" spans="1:6" s="32" customFormat="1" ht="15">
      <c r="A146" s="33" t="s">
        <v>128</v>
      </c>
      <c r="B146" s="33">
        <v>51</v>
      </c>
      <c r="C146" s="35" t="s">
        <v>144</v>
      </c>
      <c r="D146" s="32" t="s">
        <v>77</v>
      </c>
      <c r="E146" s="32" t="s">
        <v>218</v>
      </c>
      <c r="F146" s="32">
        <f>VLOOKUP($B146,CLASS!$B$2:$R$362,16,FALSE)</f>
        <v>54</v>
      </c>
    </row>
    <row r="147" spans="1:6" s="32" customFormat="1" ht="15">
      <c r="A147" s="33" t="s">
        <v>128</v>
      </c>
      <c r="B147" s="33">
        <v>52</v>
      </c>
      <c r="C147" s="35" t="s">
        <v>171</v>
      </c>
      <c r="D147" s="32" t="s">
        <v>78</v>
      </c>
      <c r="E147" s="32" t="s">
        <v>218</v>
      </c>
      <c r="F147" s="32">
        <f>VLOOKUP($B147,CLASS!$B$2:$R$362,16,FALSE)</f>
        <v>54</v>
      </c>
    </row>
    <row r="148" spans="1:6" s="32" customFormat="1" ht="15">
      <c r="A148" s="33" t="s">
        <v>128</v>
      </c>
      <c r="B148" s="33">
        <v>42</v>
      </c>
      <c r="C148" s="32" t="s">
        <v>314</v>
      </c>
      <c r="D148" s="32" t="s">
        <v>69</v>
      </c>
      <c r="E148" s="32" t="s">
        <v>218</v>
      </c>
      <c r="F148" s="32">
        <f>VLOOKUP($B148,CLASS!$B$2:$R$362,16,FALSE)</f>
        <v>50</v>
      </c>
    </row>
    <row r="149" spans="1:6" s="32" customFormat="1" ht="15">
      <c r="A149" s="33" t="s">
        <v>128</v>
      </c>
      <c r="B149" s="33">
        <v>18</v>
      </c>
      <c r="C149" s="32" t="s">
        <v>144</v>
      </c>
      <c r="D149" s="32" t="s">
        <v>52</v>
      </c>
      <c r="E149" s="32" t="s">
        <v>217</v>
      </c>
      <c r="F149" s="32">
        <f>VLOOKUP($B149,CLASS!$B$2:$R$362,16,FALSE)</f>
        <v>50</v>
      </c>
    </row>
    <row r="150" spans="1:6" s="32" customFormat="1" ht="15">
      <c r="A150" s="33" t="s">
        <v>128</v>
      </c>
      <c r="B150" s="33">
        <v>34</v>
      </c>
      <c r="C150" s="35" t="s">
        <v>157</v>
      </c>
      <c r="D150" s="32" t="s">
        <v>62</v>
      </c>
      <c r="E150" s="32" t="s">
        <v>218</v>
      </c>
      <c r="F150" s="32">
        <f>VLOOKUP($B150,CLASS!$B$2:$R$362,16,FALSE)</f>
        <v>49</v>
      </c>
    </row>
    <row r="151" spans="1:6" s="32" customFormat="1" ht="15">
      <c r="A151" s="33" t="s">
        <v>128</v>
      </c>
      <c r="B151" s="33">
        <v>67</v>
      </c>
      <c r="C151" s="32" t="s">
        <v>183</v>
      </c>
      <c r="D151" s="32" t="s">
        <v>22</v>
      </c>
      <c r="E151" s="32" t="s">
        <v>218</v>
      </c>
      <c r="F151" s="32">
        <f>VLOOKUP($B151,CLASS!$B$2:$R$362,16,FALSE)</f>
        <v>49</v>
      </c>
    </row>
    <row r="152" spans="1:6" s="32" customFormat="1" ht="15.75" thickBot="1">
      <c r="A152" s="33" t="s">
        <v>128</v>
      </c>
      <c r="B152" s="33">
        <v>122</v>
      </c>
      <c r="C152" s="32" t="s">
        <v>211</v>
      </c>
      <c r="D152" s="32" t="s">
        <v>100</v>
      </c>
      <c r="E152" s="32" t="s">
        <v>219</v>
      </c>
      <c r="F152" s="32">
        <f>VLOOKUP($B152,CLASS!$B$2:$R$362,16,FALSE)</f>
        <v>47</v>
      </c>
    </row>
    <row r="153" spans="1:7" s="32" customFormat="1" ht="15.75" thickBot="1">
      <c r="A153" s="33" t="s">
        <v>128</v>
      </c>
      <c r="B153" s="33">
        <v>33</v>
      </c>
      <c r="C153" s="35" t="s">
        <v>156</v>
      </c>
      <c r="D153" s="32" t="s">
        <v>61</v>
      </c>
      <c r="E153" s="32" t="s">
        <v>218</v>
      </c>
      <c r="F153" s="32">
        <f>VLOOKUP($B153,CLASS!$B$2:$R$362,16,FALSE)</f>
        <v>46</v>
      </c>
      <c r="G153" s="60">
        <v>514</v>
      </c>
    </row>
    <row r="154" spans="1:7" ht="15">
      <c r="A154" s="56" t="s">
        <v>128</v>
      </c>
      <c r="B154" s="56">
        <v>164</v>
      </c>
      <c r="C154" s="55" t="s">
        <v>293</v>
      </c>
      <c r="D154" s="48" t="s">
        <v>294</v>
      </c>
      <c r="E154" s="48" t="s">
        <v>217</v>
      </c>
      <c r="F154" s="48">
        <f>VLOOKUP($B154,CLASS!$B$2:$R$362,16,FALSE)</f>
        <v>45</v>
      </c>
      <c r="G154" s="51"/>
    </row>
    <row r="155" spans="1:7" ht="15">
      <c r="A155" s="56" t="s">
        <v>128</v>
      </c>
      <c r="B155" s="56">
        <v>163</v>
      </c>
      <c r="C155" s="55" t="s">
        <v>291</v>
      </c>
      <c r="D155" s="48" t="s">
        <v>292</v>
      </c>
      <c r="E155" s="48" t="s">
        <v>218</v>
      </c>
      <c r="F155" s="48">
        <f>VLOOKUP($B155,CLASS!$B$2:$R$362,16,FALSE)</f>
        <v>44</v>
      </c>
      <c r="G155" s="48"/>
    </row>
    <row r="156" spans="1:7" ht="15">
      <c r="A156" s="56" t="s">
        <v>128</v>
      </c>
      <c r="B156" s="56">
        <v>165</v>
      </c>
      <c r="C156" s="55" t="s">
        <v>274</v>
      </c>
      <c r="D156" s="48" t="s">
        <v>295</v>
      </c>
      <c r="E156" s="48" t="s">
        <v>218</v>
      </c>
      <c r="F156" s="48">
        <f>VLOOKUP($B156,CLASS!$B$2:$R$362,16,FALSE)</f>
        <v>44</v>
      </c>
      <c r="G156" s="48"/>
    </row>
    <row r="157" spans="1:7" ht="15">
      <c r="A157" s="56" t="s">
        <v>128</v>
      </c>
      <c r="B157" s="56">
        <v>58</v>
      </c>
      <c r="C157" s="55" t="s">
        <v>176</v>
      </c>
      <c r="D157" s="48" t="s">
        <v>82</v>
      </c>
      <c r="E157" s="48" t="s">
        <v>218</v>
      </c>
      <c r="F157" s="48">
        <f>VLOOKUP($B157,CLASS!$B$2:$R$362,16,FALSE)</f>
        <v>43</v>
      </c>
      <c r="G157" s="51"/>
    </row>
    <row r="158" spans="1:7" ht="15">
      <c r="A158" s="56" t="s">
        <v>128</v>
      </c>
      <c r="B158" s="56">
        <v>55</v>
      </c>
      <c r="C158" s="55" t="s">
        <v>173</v>
      </c>
      <c r="D158" s="48" t="s">
        <v>80</v>
      </c>
      <c r="E158" s="48" t="s">
        <v>218</v>
      </c>
      <c r="F158" s="48">
        <f>VLOOKUP($B158,CLASS!$B$2:$R$362,16,FALSE)</f>
        <v>42</v>
      </c>
      <c r="G158" s="51"/>
    </row>
    <row r="159" spans="1:7" ht="15">
      <c r="A159" s="56" t="s">
        <v>128</v>
      </c>
      <c r="B159" s="56">
        <v>66</v>
      </c>
      <c r="C159" s="55" t="s">
        <v>182</v>
      </c>
      <c r="D159" s="48" t="s">
        <v>61</v>
      </c>
      <c r="E159" s="48" t="s">
        <v>218</v>
      </c>
      <c r="F159" s="48">
        <f>VLOOKUP($B159,CLASS!$B$2:$R$362,16,FALSE)</f>
        <v>41</v>
      </c>
      <c r="G159" s="22"/>
    </row>
    <row r="160" spans="1:7" ht="15">
      <c r="A160" s="56" t="s">
        <v>128</v>
      </c>
      <c r="B160" s="56">
        <v>6</v>
      </c>
      <c r="C160" s="55" t="s">
        <v>133</v>
      </c>
      <c r="D160" s="48" t="s">
        <v>32</v>
      </c>
      <c r="E160" s="48" t="s">
        <v>217</v>
      </c>
      <c r="F160" s="48">
        <f>VLOOKUP($B160,CLASS!$B$2:$R$362,16,FALSE)</f>
        <v>0</v>
      </c>
      <c r="G160" s="48"/>
    </row>
    <row r="161" spans="1:7" ht="15">
      <c r="A161" s="56" t="s">
        <v>128</v>
      </c>
      <c r="B161" s="56">
        <v>8</v>
      </c>
      <c r="C161" s="55" t="s">
        <v>135</v>
      </c>
      <c r="D161" s="48" t="s">
        <v>45</v>
      </c>
      <c r="E161" s="48" t="s">
        <v>217</v>
      </c>
      <c r="F161" s="48">
        <f>VLOOKUP($B161,CLASS!$B$2:$R$362,16,FALSE)</f>
        <v>0</v>
      </c>
      <c r="G161" s="51"/>
    </row>
    <row r="162" spans="1:7" ht="15">
      <c r="A162" s="56" t="s">
        <v>128</v>
      </c>
      <c r="B162" s="56">
        <v>9</v>
      </c>
      <c r="C162" s="50" t="s">
        <v>136</v>
      </c>
      <c r="D162" s="48" t="s">
        <v>46</v>
      </c>
      <c r="E162" s="48" t="s">
        <v>217</v>
      </c>
      <c r="F162" s="48">
        <f>VLOOKUP($B162,CLASS!$B$2:$R$362,16,FALSE)</f>
        <v>0</v>
      </c>
      <c r="G162" s="51"/>
    </row>
    <row r="163" spans="1:7" ht="15">
      <c r="A163" s="56" t="s">
        <v>128</v>
      </c>
      <c r="B163" s="56">
        <v>10</v>
      </c>
      <c r="C163" s="55" t="s">
        <v>315</v>
      </c>
      <c r="D163" s="48" t="s">
        <v>47</v>
      </c>
      <c r="E163" s="48" t="s">
        <v>217</v>
      </c>
      <c r="F163" s="48">
        <f>VLOOKUP($B163,CLASS!$B$2:$R$362,16,FALSE)</f>
        <v>0</v>
      </c>
      <c r="G163" s="48"/>
    </row>
    <row r="164" spans="1:7" ht="15">
      <c r="A164" s="56" t="s">
        <v>128</v>
      </c>
      <c r="B164" s="56">
        <v>12</v>
      </c>
      <c r="C164" s="55" t="s">
        <v>139</v>
      </c>
      <c r="D164" s="48" t="s">
        <v>48</v>
      </c>
      <c r="E164" s="48" t="s">
        <v>217</v>
      </c>
      <c r="F164" s="48">
        <f>VLOOKUP($B164,CLASS!$B$2:$R$362,16,FALSE)</f>
        <v>0</v>
      </c>
      <c r="G164" s="48"/>
    </row>
    <row r="165" spans="1:7" ht="15">
      <c r="A165" s="56" t="s">
        <v>128</v>
      </c>
      <c r="B165" s="56">
        <v>20</v>
      </c>
      <c r="C165" s="55" t="s">
        <v>146</v>
      </c>
      <c r="D165" s="48" t="s">
        <v>19</v>
      </c>
      <c r="E165" s="48" t="s">
        <v>218</v>
      </c>
      <c r="F165" s="48">
        <f>VLOOKUP($B165,CLASS!$B$2:$R$362,16,FALSE)</f>
        <v>0</v>
      </c>
      <c r="G165" s="22"/>
    </row>
    <row r="166" spans="1:7" ht="15">
      <c r="A166" s="56" t="s">
        <v>128</v>
      </c>
      <c r="B166" s="56">
        <v>22</v>
      </c>
      <c r="C166" s="50" t="s">
        <v>131</v>
      </c>
      <c r="D166" s="48" t="s">
        <v>53</v>
      </c>
      <c r="E166" s="48" t="s">
        <v>218</v>
      </c>
      <c r="F166" s="48">
        <f>VLOOKUP($B166,CLASS!$B$2:$R$362,16,FALSE)</f>
        <v>0</v>
      </c>
      <c r="G166" s="48"/>
    </row>
    <row r="167" spans="1:7" ht="15">
      <c r="A167" s="56" t="s">
        <v>128</v>
      </c>
      <c r="B167" s="56">
        <v>24</v>
      </c>
      <c r="C167" s="50" t="s">
        <v>149</v>
      </c>
      <c r="D167" s="48" t="s">
        <v>55</v>
      </c>
      <c r="E167" s="48" t="s">
        <v>218</v>
      </c>
      <c r="F167" s="48">
        <f>VLOOKUP($B167,CLASS!$B$2:$R$362,16,FALSE)</f>
        <v>0</v>
      </c>
      <c r="G167" s="22"/>
    </row>
    <row r="168" spans="1:7" ht="15">
      <c r="A168" s="56" t="s">
        <v>128</v>
      </c>
      <c r="B168" s="56">
        <v>44</v>
      </c>
      <c r="C168" s="55" t="s">
        <v>166</v>
      </c>
      <c r="D168" s="48" t="s">
        <v>29</v>
      </c>
      <c r="E168" s="48" t="s">
        <v>218</v>
      </c>
      <c r="F168" s="48">
        <f>VLOOKUP($B168,CLASS!$B$2:$R$362,16,FALSE)</f>
        <v>0</v>
      </c>
      <c r="G168" s="48"/>
    </row>
    <row r="169" spans="1:7" ht="15">
      <c r="A169" s="56" t="s">
        <v>128</v>
      </c>
      <c r="B169" s="56">
        <v>64</v>
      </c>
      <c r="C169" s="55" t="s">
        <v>181</v>
      </c>
      <c r="D169" s="48" t="s">
        <v>87</v>
      </c>
      <c r="E169" s="48" t="s">
        <v>218</v>
      </c>
      <c r="F169" s="48">
        <f>VLOOKUP($B169,CLASS!$B$2:$R$362,16,FALSE)</f>
        <v>0</v>
      </c>
      <c r="G169" s="51"/>
    </row>
    <row r="170" spans="1:7" ht="15">
      <c r="A170" s="56" t="s">
        <v>128</v>
      </c>
      <c r="B170" s="56">
        <v>69</v>
      </c>
      <c r="C170" s="55" t="s">
        <v>166</v>
      </c>
      <c r="D170" s="48" t="s">
        <v>21</v>
      </c>
      <c r="E170" s="48" t="s">
        <v>218</v>
      </c>
      <c r="F170" s="48">
        <f>VLOOKUP($B170,CLASS!$B$2:$R$362,16,FALSE)</f>
        <v>0</v>
      </c>
      <c r="G170" s="22"/>
    </row>
    <row r="171" spans="1:7" ht="15">
      <c r="A171" s="56" t="s">
        <v>128</v>
      </c>
      <c r="B171" s="56">
        <v>72</v>
      </c>
      <c r="C171" s="55" t="s">
        <v>186</v>
      </c>
      <c r="D171" s="48" t="s">
        <v>91</v>
      </c>
      <c r="E171" s="48" t="s">
        <v>218</v>
      </c>
      <c r="F171" s="48">
        <f>VLOOKUP($B171,CLASS!$B$2:$R$362,16,FALSE)</f>
        <v>0</v>
      </c>
      <c r="G171" s="22"/>
    </row>
    <row r="172" spans="1:7" ht="15">
      <c r="A172" s="56" t="s">
        <v>128</v>
      </c>
      <c r="B172" s="56">
        <v>74</v>
      </c>
      <c r="C172" s="55" t="s">
        <v>188</v>
      </c>
      <c r="D172" s="48" t="s">
        <v>52</v>
      </c>
      <c r="E172" s="48" t="s">
        <v>219</v>
      </c>
      <c r="F172" s="48">
        <f>VLOOKUP($B172,CLASS!$B$2:$R$362,16,FALSE)</f>
        <v>0</v>
      </c>
      <c r="G172" s="22"/>
    </row>
    <row r="173" spans="1:7" ht="15">
      <c r="A173" s="56" t="s">
        <v>128</v>
      </c>
      <c r="B173" s="56">
        <v>77</v>
      </c>
      <c r="C173" s="55" t="s">
        <v>154</v>
      </c>
      <c r="D173" s="48" t="s">
        <v>18</v>
      </c>
      <c r="E173" s="48" t="s">
        <v>219</v>
      </c>
      <c r="F173" s="48">
        <f>VLOOKUP($B173,CLASS!$B$2:$R$362,16,FALSE)</f>
        <v>0</v>
      </c>
      <c r="G173" s="22"/>
    </row>
    <row r="174" spans="1:7" ht="15">
      <c r="A174" s="56" t="s">
        <v>128</v>
      </c>
      <c r="B174" s="56">
        <v>80</v>
      </c>
      <c r="C174" s="50" t="s">
        <v>193</v>
      </c>
      <c r="D174" s="48" t="s">
        <v>95</v>
      </c>
      <c r="E174" s="48" t="s">
        <v>219</v>
      </c>
      <c r="F174" s="48">
        <f>VLOOKUP($B174,CLASS!$B$2:$R$362,16,FALSE)</f>
        <v>0</v>
      </c>
      <c r="G174" s="22"/>
    </row>
    <row r="175" spans="1:7" ht="15">
      <c r="A175" s="56" t="s">
        <v>128</v>
      </c>
      <c r="B175" s="56">
        <v>84</v>
      </c>
      <c r="C175" s="55" t="s">
        <v>132</v>
      </c>
      <c r="D175" s="48" t="s">
        <v>61</v>
      </c>
      <c r="E175" s="48" t="s">
        <v>219</v>
      </c>
      <c r="F175" s="48">
        <f>VLOOKUP($B175,CLASS!$B$2:$R$362,16,FALSE)</f>
        <v>0</v>
      </c>
      <c r="G175" s="48"/>
    </row>
    <row r="176" spans="1:7" ht="15">
      <c r="A176" s="56" t="s">
        <v>128</v>
      </c>
      <c r="B176" s="56">
        <v>85</v>
      </c>
      <c r="C176" s="55" t="s">
        <v>188</v>
      </c>
      <c r="D176" s="48" t="s">
        <v>98</v>
      </c>
      <c r="E176" s="48" t="s">
        <v>219</v>
      </c>
      <c r="F176" s="48">
        <f>VLOOKUP($B176,CLASS!$B$2:$R$362,16,FALSE)</f>
        <v>0</v>
      </c>
      <c r="G176" s="48"/>
    </row>
    <row r="177" spans="1:7" ht="15">
      <c r="A177" s="56" t="s">
        <v>128</v>
      </c>
      <c r="B177" s="56">
        <v>95</v>
      </c>
      <c r="C177" s="50" t="s">
        <v>143</v>
      </c>
      <c r="D177" s="50" t="s">
        <v>37</v>
      </c>
      <c r="E177" s="50" t="s">
        <v>219</v>
      </c>
      <c r="F177" s="48">
        <f>VLOOKUP($B177,CLASS!$B$2:$R$362,16,FALSE)</f>
        <v>0</v>
      </c>
      <c r="G177" s="48"/>
    </row>
    <row r="178" spans="1:7" ht="15">
      <c r="A178" s="56" t="s">
        <v>128</v>
      </c>
      <c r="B178" s="56">
        <v>96</v>
      </c>
      <c r="C178" s="50" t="s">
        <v>161</v>
      </c>
      <c r="D178" s="48" t="s">
        <v>105</v>
      </c>
      <c r="E178" s="48" t="s">
        <v>219</v>
      </c>
      <c r="F178" s="48">
        <f>VLOOKUP($B178,CLASS!$B$2:$R$362,16,FALSE)</f>
        <v>0</v>
      </c>
      <c r="G178" s="22"/>
    </row>
    <row r="179" spans="1:7" ht="15">
      <c r="A179" s="56" t="s">
        <v>128</v>
      </c>
      <c r="B179" s="56">
        <v>104</v>
      </c>
      <c r="C179" s="50" t="s">
        <v>201</v>
      </c>
      <c r="D179" s="48" t="s">
        <v>21</v>
      </c>
      <c r="E179" s="48" t="s">
        <v>219</v>
      </c>
      <c r="F179" s="48">
        <f>VLOOKUP($B179,CLASS!$B$2:$R$362,16,FALSE)</f>
        <v>0</v>
      </c>
      <c r="G179" s="22"/>
    </row>
    <row r="180" spans="1:7" ht="15">
      <c r="A180" s="56" t="s">
        <v>128</v>
      </c>
      <c r="B180" s="56">
        <v>112</v>
      </c>
      <c r="C180" s="50" t="s">
        <v>185</v>
      </c>
      <c r="D180" s="48" t="s">
        <v>115</v>
      </c>
      <c r="E180" s="48" t="s">
        <v>219</v>
      </c>
      <c r="F180" s="48">
        <f>VLOOKUP($B180,CLASS!$B$2:$R$362,16,FALSE)</f>
        <v>0</v>
      </c>
      <c r="G180" s="48"/>
    </row>
    <row r="181" spans="1:7" ht="15">
      <c r="A181" s="56" t="s">
        <v>128</v>
      </c>
      <c r="B181" s="56">
        <v>116</v>
      </c>
      <c r="C181" s="50" t="s">
        <v>131</v>
      </c>
      <c r="D181" s="48" t="s">
        <v>119</v>
      </c>
      <c r="E181" s="48" t="s">
        <v>219</v>
      </c>
      <c r="F181" s="48">
        <f>VLOOKUP($B181,CLASS!$B$2:$R$362,16,FALSE)</f>
        <v>0</v>
      </c>
      <c r="G181" s="22"/>
    </row>
    <row r="182" spans="1:7" ht="15">
      <c r="A182" s="56" t="s">
        <v>128</v>
      </c>
      <c r="B182" s="56">
        <v>137</v>
      </c>
      <c r="C182" s="55" t="s">
        <v>252</v>
      </c>
      <c r="D182" s="48" t="s">
        <v>253</v>
      </c>
      <c r="E182" s="48" t="s">
        <v>219</v>
      </c>
      <c r="F182" s="48">
        <f>VLOOKUP($B182,CLASS!$B$2:$R$362,16,FALSE)</f>
        <v>0</v>
      </c>
      <c r="G182" s="48"/>
    </row>
    <row r="183" spans="1:7" ht="15">
      <c r="A183" s="56" t="s">
        <v>128</v>
      </c>
      <c r="B183" s="56">
        <v>161</v>
      </c>
      <c r="C183" s="55" t="s">
        <v>279</v>
      </c>
      <c r="D183" s="48" t="s">
        <v>289</v>
      </c>
      <c r="E183" s="48" t="s">
        <v>218</v>
      </c>
      <c r="F183" s="48">
        <f>VLOOKUP($B183,CLASS!$B$2:$R$362,16,FALSE)</f>
        <v>0</v>
      </c>
      <c r="G183" s="22"/>
    </row>
    <row r="184" spans="1:7" ht="15">
      <c r="A184" s="56" t="s">
        <v>128</v>
      </c>
      <c r="B184" s="56">
        <v>162</v>
      </c>
      <c r="C184" s="55" t="s">
        <v>271</v>
      </c>
      <c r="D184" s="48" t="s">
        <v>290</v>
      </c>
      <c r="E184" s="48" t="s">
        <v>217</v>
      </c>
      <c r="F184" s="48">
        <f>VLOOKUP($B184,CLASS!$B$2:$R$362,16,FALSE)</f>
        <v>0</v>
      </c>
      <c r="G184" s="51"/>
    </row>
    <row r="185" spans="1:7" ht="15">
      <c r="A185" s="56" t="s">
        <v>128</v>
      </c>
      <c r="B185" s="56">
        <v>166</v>
      </c>
      <c r="C185" s="55" t="s">
        <v>297</v>
      </c>
      <c r="D185" s="48" t="s">
        <v>296</v>
      </c>
      <c r="E185" s="48" t="s">
        <v>217</v>
      </c>
      <c r="F185" s="48">
        <f>VLOOKUP($B185,CLASS!$B$2:$R$362,16,FALSE)</f>
        <v>0</v>
      </c>
      <c r="G185" s="22"/>
    </row>
    <row r="186" spans="1:7" ht="15">
      <c r="A186" s="56" t="s">
        <v>128</v>
      </c>
      <c r="B186" s="56">
        <v>167</v>
      </c>
      <c r="C186" s="55" t="s">
        <v>298</v>
      </c>
      <c r="D186" s="48" t="s">
        <v>299</v>
      </c>
      <c r="E186" s="48" t="s">
        <v>217</v>
      </c>
      <c r="F186" s="48">
        <f>VLOOKUP($B186,CLASS!$B$2:$R$362,16,FALSE)</f>
        <v>0</v>
      </c>
      <c r="G186" s="48"/>
    </row>
    <row r="187" spans="1:7" ht="15">
      <c r="A187" s="56" t="s">
        <v>128</v>
      </c>
      <c r="B187" s="56">
        <v>168</v>
      </c>
      <c r="C187" s="55" t="s">
        <v>300</v>
      </c>
      <c r="D187" s="48" t="s">
        <v>301</v>
      </c>
      <c r="E187" s="48" t="s">
        <v>217</v>
      </c>
      <c r="F187" s="48">
        <f>VLOOKUP($B187,CLASS!$B$2:$R$362,16,FALSE)</f>
        <v>0</v>
      </c>
      <c r="G187" s="22"/>
    </row>
    <row r="188" spans="1:7" ht="15">
      <c r="A188" s="56" t="s">
        <v>128</v>
      </c>
      <c r="B188" s="56">
        <v>169</v>
      </c>
      <c r="C188" s="55" t="s">
        <v>267</v>
      </c>
      <c r="D188" s="48" t="s">
        <v>302</v>
      </c>
      <c r="E188" s="48" t="s">
        <v>219</v>
      </c>
      <c r="F188" s="48">
        <f>VLOOKUP($B188,CLASS!$B$2:$R$362,16,FALSE)</f>
        <v>0</v>
      </c>
      <c r="G188" s="22"/>
    </row>
    <row r="189" spans="1:7" ht="15">
      <c r="A189" s="56" t="s">
        <v>128</v>
      </c>
      <c r="B189" s="56">
        <v>170</v>
      </c>
      <c r="C189" s="55" t="s">
        <v>303</v>
      </c>
      <c r="D189" s="48" t="s">
        <v>304</v>
      </c>
      <c r="E189" s="48" t="s">
        <v>218</v>
      </c>
      <c r="F189" s="48">
        <f>VLOOKUP($B189,CLASS!$B$2:$R$362,16,FALSE)</f>
        <v>0</v>
      </c>
      <c r="G189" s="48"/>
    </row>
    <row r="190" spans="1:7" ht="15">
      <c r="A190" s="56" t="s">
        <v>128</v>
      </c>
      <c r="B190" s="56">
        <v>171</v>
      </c>
      <c r="C190" s="55" t="s">
        <v>284</v>
      </c>
      <c r="D190" s="48" t="s">
        <v>305</v>
      </c>
      <c r="E190" s="48" t="s">
        <v>218</v>
      </c>
      <c r="F190" s="48">
        <f>VLOOKUP($B190,CLASS!$B$2:$R$362,16,FALSE)</f>
        <v>0</v>
      </c>
      <c r="G190" s="22"/>
    </row>
    <row r="191" spans="1:7" ht="15">
      <c r="A191" s="56" t="s">
        <v>128</v>
      </c>
      <c r="B191" s="56">
        <v>172</v>
      </c>
      <c r="C191" s="55" t="s">
        <v>306</v>
      </c>
      <c r="D191" s="48" t="s">
        <v>307</v>
      </c>
      <c r="E191" s="48" t="s">
        <v>218</v>
      </c>
      <c r="F191" s="48">
        <f>VLOOKUP($B191,CLASS!$B$2:$R$362,16,FALSE)</f>
        <v>0</v>
      </c>
      <c r="G191" s="48"/>
    </row>
    <row r="192" spans="1:7" ht="15">
      <c r="A192" s="25"/>
      <c r="B192" s="25"/>
      <c r="C192" s="24"/>
      <c r="F192" s="48"/>
      <c r="G192" s="22"/>
    </row>
    <row r="193" spans="1:6" ht="15">
      <c r="A193" s="25"/>
      <c r="B193" s="25"/>
      <c r="C193" s="24"/>
      <c r="F193" s="48"/>
    </row>
    <row r="194" spans="1:7" ht="15">
      <c r="A194" s="25"/>
      <c r="B194" s="25"/>
      <c r="C194" s="23"/>
      <c r="F194" s="48"/>
      <c r="G194" s="22"/>
    </row>
    <row r="195" spans="1:6" ht="15">
      <c r="A195" s="25"/>
      <c r="B195" s="25"/>
      <c r="C195" s="24"/>
      <c r="F195" s="48"/>
    </row>
    <row r="196" spans="1:7" ht="15">
      <c r="A196" s="25"/>
      <c r="B196" s="25"/>
      <c r="C196" s="23"/>
      <c r="F196" s="48"/>
      <c r="G196" s="22"/>
    </row>
    <row r="197" spans="1:7" ht="15">
      <c r="A197" s="25"/>
      <c r="B197" s="25"/>
      <c r="C197" s="24"/>
      <c r="F197" s="48"/>
      <c r="G197" s="22"/>
    </row>
    <row r="198" spans="1:6" ht="15">
      <c r="A198" s="25"/>
      <c r="B198" s="25"/>
      <c r="C198" s="24"/>
      <c r="F198" s="48"/>
    </row>
    <row r="199" spans="1:6" ht="15">
      <c r="A199" s="25"/>
      <c r="B199" s="25"/>
      <c r="C199" s="24"/>
      <c r="F199" s="48"/>
    </row>
    <row r="200" spans="1:7" ht="15">
      <c r="A200" s="25"/>
      <c r="B200" s="25"/>
      <c r="C200" s="24"/>
      <c r="F200" s="48"/>
      <c r="G200" s="22"/>
    </row>
    <row r="201" spans="1:7" ht="15">
      <c r="A201" s="25"/>
      <c r="B201" s="25"/>
      <c r="C201" s="24"/>
      <c r="F201" s="48"/>
      <c r="G201" s="22"/>
    </row>
    <row r="202" spans="1:7" ht="15">
      <c r="A202" s="25"/>
      <c r="B202" s="25"/>
      <c r="C202" s="24"/>
      <c r="F202" s="48"/>
      <c r="G202" s="22"/>
    </row>
    <row r="203" spans="1:6" ht="15">
      <c r="A203" s="25"/>
      <c r="B203" s="25"/>
      <c r="F203" s="48"/>
    </row>
    <row r="204" spans="1:7" ht="15">
      <c r="A204" s="25"/>
      <c r="B204" s="25"/>
      <c r="C204" s="24"/>
      <c r="F204" s="48"/>
      <c r="G204" s="22"/>
    </row>
    <row r="205" spans="1:7" ht="15">
      <c r="A205" s="25"/>
      <c r="B205" s="25"/>
      <c r="C205" s="24"/>
      <c r="F205" s="48"/>
      <c r="G205" s="22"/>
    </row>
    <row r="206" spans="1:7" ht="15">
      <c r="A206" s="25"/>
      <c r="B206" s="25"/>
      <c r="C206" s="24"/>
      <c r="F206" s="48"/>
      <c r="G206" s="22"/>
    </row>
    <row r="207" spans="1:6" ht="15">
      <c r="A207" s="25"/>
      <c r="B207" s="25"/>
      <c r="C207" s="23"/>
      <c r="F207" s="48"/>
    </row>
    <row r="208" spans="1:7" ht="15">
      <c r="A208" s="25"/>
      <c r="B208" s="25"/>
      <c r="C208" s="24"/>
      <c r="F208" s="48"/>
      <c r="G208" s="22"/>
    </row>
    <row r="209" spans="1:7" ht="15">
      <c r="A209" s="25"/>
      <c r="B209" s="25"/>
      <c r="C209" s="23"/>
      <c r="F209" s="48"/>
      <c r="G209" s="22"/>
    </row>
    <row r="210" spans="1:7" ht="15">
      <c r="A210" s="25"/>
      <c r="B210" s="25"/>
      <c r="C210" s="24"/>
      <c r="F210" s="48"/>
      <c r="G210" s="22"/>
    </row>
    <row r="211" spans="1:7" ht="15">
      <c r="A211" s="25"/>
      <c r="B211" s="25"/>
      <c r="C211" s="23"/>
      <c r="F211" s="48"/>
      <c r="G211" s="22"/>
    </row>
    <row r="212" spans="1:7" ht="15">
      <c r="A212" s="25"/>
      <c r="B212" s="25"/>
      <c r="C212" s="23"/>
      <c r="F212" s="48"/>
      <c r="G212" s="22"/>
    </row>
    <row r="213" spans="1:7" ht="15">
      <c r="A213" s="25"/>
      <c r="B213" s="25"/>
      <c r="C213" s="23"/>
      <c r="F213" s="48"/>
      <c r="G213" s="22"/>
    </row>
    <row r="214" spans="1:7" ht="15">
      <c r="A214" s="25"/>
      <c r="B214" s="25"/>
      <c r="C214" s="24"/>
      <c r="F214" s="48"/>
      <c r="G214" s="22"/>
    </row>
    <row r="215" spans="1:7" ht="15">
      <c r="A215" s="25"/>
      <c r="B215" s="25"/>
      <c r="C215" s="24"/>
      <c r="F215" s="48"/>
      <c r="G215" s="22"/>
    </row>
    <row r="216" spans="1:6" ht="15">
      <c r="A216" s="25"/>
      <c r="B216" s="25"/>
      <c r="C216" s="24"/>
      <c r="F216" s="48"/>
    </row>
    <row r="217" spans="1:7" ht="15">
      <c r="A217" s="25"/>
      <c r="B217" s="25"/>
      <c r="C217" s="24"/>
      <c r="F217" s="48"/>
      <c r="G217" s="22"/>
    </row>
    <row r="218" spans="1:7" ht="15">
      <c r="A218" s="25"/>
      <c r="B218" s="25"/>
      <c r="C218" s="23"/>
      <c r="F218" s="48"/>
      <c r="G218" s="22"/>
    </row>
    <row r="219" spans="1:6" ht="15">
      <c r="A219" s="25"/>
      <c r="B219" s="25"/>
      <c r="C219" s="24"/>
      <c r="F219" s="48"/>
    </row>
    <row r="220" spans="1:7" ht="15">
      <c r="A220" s="25"/>
      <c r="B220" s="25"/>
      <c r="C220" s="23"/>
      <c r="F220" s="48"/>
      <c r="G220" s="22"/>
    </row>
    <row r="221" spans="1:7" ht="15">
      <c r="A221" s="25"/>
      <c r="B221" s="25"/>
      <c r="C221" s="23"/>
      <c r="F221" s="48"/>
      <c r="G221" s="22"/>
    </row>
    <row r="222" spans="1:6" ht="15">
      <c r="A222" s="25"/>
      <c r="B222" s="25"/>
      <c r="C222" s="24"/>
      <c r="F222" s="48"/>
    </row>
    <row r="223" spans="1:7" ht="15">
      <c r="A223" s="25"/>
      <c r="B223" s="25"/>
      <c r="C223" s="24"/>
      <c r="F223" s="48"/>
      <c r="G223" s="22"/>
    </row>
    <row r="224" spans="1:6" ht="15">
      <c r="A224" s="25"/>
      <c r="B224" s="25"/>
      <c r="C224" s="23"/>
      <c r="F224" s="48"/>
    </row>
    <row r="225" spans="1:7" ht="15">
      <c r="A225" s="25"/>
      <c r="B225" s="25"/>
      <c r="C225" s="24"/>
      <c r="F225" s="48"/>
      <c r="G225" s="22"/>
    </row>
    <row r="226" spans="1:7" ht="15">
      <c r="A226" s="25"/>
      <c r="B226" s="25"/>
      <c r="C226" s="23"/>
      <c r="F226" s="48"/>
      <c r="G226" s="22"/>
    </row>
    <row r="227" spans="1:7" ht="15">
      <c r="A227" s="25"/>
      <c r="B227" s="25"/>
      <c r="C227" s="24"/>
      <c r="F227" s="48"/>
      <c r="G227" s="22"/>
    </row>
    <row r="228" spans="1:7" ht="15">
      <c r="A228" s="25"/>
      <c r="B228" s="25"/>
      <c r="C228" s="23"/>
      <c r="F228" s="48"/>
      <c r="G228" s="22"/>
    </row>
    <row r="229" spans="1:6" ht="15">
      <c r="A229" s="25"/>
      <c r="B229" s="25"/>
      <c r="C229" s="23"/>
      <c r="F229" s="48"/>
    </row>
    <row r="230" spans="1:7" ht="15">
      <c r="A230" s="25"/>
      <c r="B230" s="25"/>
      <c r="C230" s="24"/>
      <c r="F230" s="48"/>
      <c r="G230" s="22"/>
    </row>
    <row r="231" spans="1:7" ht="15">
      <c r="A231" s="25"/>
      <c r="B231" s="25"/>
      <c r="C231" s="23"/>
      <c r="F231" s="48"/>
      <c r="G231" s="22"/>
    </row>
    <row r="232" spans="1:6" ht="15">
      <c r="A232" s="25"/>
      <c r="B232" s="25"/>
      <c r="C232" s="24"/>
      <c r="F232" s="48"/>
    </row>
    <row r="233" spans="1:6" ht="15">
      <c r="A233" s="25"/>
      <c r="B233" s="25"/>
      <c r="C233" s="23"/>
      <c r="F233" s="48"/>
    </row>
    <row r="234" spans="1:6" ht="15">
      <c r="A234" s="25"/>
      <c r="B234" s="25"/>
      <c r="C234" s="23"/>
      <c r="F234" s="48"/>
    </row>
    <row r="235" spans="1:7" ht="15">
      <c r="A235" s="25"/>
      <c r="B235" s="25"/>
      <c r="C235" s="23"/>
      <c r="F235" s="48"/>
      <c r="G235" s="22"/>
    </row>
    <row r="236" spans="1:7" ht="15">
      <c r="A236" s="25"/>
      <c r="B236" s="25"/>
      <c r="C236" s="24"/>
      <c r="F236" s="48"/>
      <c r="G236" s="22"/>
    </row>
    <row r="237" spans="1:6" ht="15">
      <c r="A237" s="25"/>
      <c r="B237" s="25"/>
      <c r="C237" s="23"/>
      <c r="F237" s="48"/>
    </row>
    <row r="238" spans="1:7" ht="15">
      <c r="A238" s="25"/>
      <c r="B238" s="25"/>
      <c r="C238" s="24"/>
      <c r="F238" s="48"/>
      <c r="G238" s="22"/>
    </row>
    <row r="239" spans="1:7" ht="15">
      <c r="A239" s="25"/>
      <c r="B239" s="25"/>
      <c r="C239" s="23"/>
      <c r="F239" s="48"/>
      <c r="G239" s="22"/>
    </row>
    <row r="240" spans="1:7" ht="15">
      <c r="A240" s="25"/>
      <c r="B240" s="25"/>
      <c r="C240" s="24"/>
      <c r="F240" s="48"/>
      <c r="G240" s="22"/>
    </row>
    <row r="241" spans="1:7" ht="15">
      <c r="A241" s="25"/>
      <c r="B241" s="25"/>
      <c r="C241" s="24"/>
      <c r="F241" s="48"/>
      <c r="G241" s="22"/>
    </row>
    <row r="242" spans="1:7" ht="15">
      <c r="A242" s="25"/>
      <c r="B242" s="25"/>
      <c r="C242" s="23"/>
      <c r="F242" s="48"/>
      <c r="G242" s="22"/>
    </row>
    <row r="243" spans="1:6" ht="15">
      <c r="A243" s="25"/>
      <c r="B243" s="25"/>
      <c r="C243" s="23"/>
      <c r="F243" s="48"/>
    </row>
    <row r="244" spans="1:7" ht="15">
      <c r="A244" s="25"/>
      <c r="B244" s="25"/>
      <c r="C244" s="24"/>
      <c r="F244" s="48"/>
      <c r="G244" s="22"/>
    </row>
    <row r="245" spans="1:7" ht="15">
      <c r="A245" s="25"/>
      <c r="B245" s="25"/>
      <c r="C245" s="24"/>
      <c r="F245" s="48"/>
      <c r="G245" s="22"/>
    </row>
    <row r="246" spans="1:7" ht="15">
      <c r="A246" s="25"/>
      <c r="B246" s="25"/>
      <c r="C246" s="24"/>
      <c r="F246" s="48"/>
      <c r="G246" s="22"/>
    </row>
    <row r="247" spans="1:6" ht="15">
      <c r="A247" s="25"/>
      <c r="B247" s="25"/>
      <c r="C247" s="23"/>
      <c r="F247" s="48"/>
    </row>
    <row r="248" spans="1:6" ht="15">
      <c r="A248" s="25"/>
      <c r="B248" s="25"/>
      <c r="C248" s="23"/>
      <c r="F248" s="48"/>
    </row>
    <row r="249" spans="1:7" ht="15">
      <c r="A249" s="25"/>
      <c r="B249" s="25"/>
      <c r="C249" s="23"/>
      <c r="F249" s="48"/>
      <c r="G249" s="22"/>
    </row>
    <row r="250" spans="1:6" ht="15">
      <c r="A250" s="25"/>
      <c r="B250" s="25"/>
      <c r="C250" s="24"/>
      <c r="F250" s="48"/>
    </row>
    <row r="251" spans="1:7" ht="15">
      <c r="A251" s="25"/>
      <c r="B251" s="25"/>
      <c r="C251" s="24"/>
      <c r="F251" s="48"/>
      <c r="G251" s="22"/>
    </row>
    <row r="252" spans="1:6" ht="15">
      <c r="A252" s="25"/>
      <c r="B252" s="25"/>
      <c r="C252" s="24"/>
      <c r="F252" s="48"/>
    </row>
    <row r="253" spans="1:7" ht="15">
      <c r="A253" s="25"/>
      <c r="B253" s="25"/>
      <c r="C253" s="23"/>
      <c r="F253" s="48"/>
      <c r="G253" s="22"/>
    </row>
    <row r="254" spans="1:7" ht="15">
      <c r="A254" s="25"/>
      <c r="B254" s="25"/>
      <c r="C254" s="24"/>
      <c r="F254" s="48"/>
      <c r="G254" s="22"/>
    </row>
    <row r="255" spans="1:7" ht="15">
      <c r="A255" s="25"/>
      <c r="B255" s="25"/>
      <c r="C255" s="23"/>
      <c r="F255" s="48"/>
      <c r="G255" s="22"/>
    </row>
    <row r="256" spans="1:6" ht="15">
      <c r="A256" s="25"/>
      <c r="B256" s="25"/>
      <c r="C256" s="23"/>
      <c r="F256" s="48"/>
    </row>
    <row r="257" spans="1:7" ht="15">
      <c r="A257" s="25"/>
      <c r="B257" s="25"/>
      <c r="C257" s="23"/>
      <c r="F257" s="48"/>
      <c r="G257" s="22"/>
    </row>
    <row r="258" spans="1:6" ht="15">
      <c r="A258" s="25"/>
      <c r="B258" s="25"/>
      <c r="C258" s="24"/>
      <c r="F258" s="48"/>
    </row>
    <row r="259" spans="1:7" ht="15">
      <c r="A259" s="25"/>
      <c r="B259" s="25"/>
      <c r="C259" s="24"/>
      <c r="F259" s="48"/>
      <c r="G259" s="22"/>
    </row>
    <row r="260" spans="1:7" ht="15">
      <c r="A260" s="25"/>
      <c r="B260" s="25"/>
      <c r="C260" s="24"/>
      <c r="F260" s="48"/>
      <c r="G260" s="22"/>
    </row>
    <row r="261" spans="1:6" ht="15">
      <c r="A261" s="25"/>
      <c r="B261" s="25"/>
      <c r="C261" s="23"/>
      <c r="F261" s="48"/>
    </row>
    <row r="262" spans="1:7" ht="15">
      <c r="A262" s="25"/>
      <c r="B262" s="25"/>
      <c r="C262" s="23"/>
      <c r="F262" s="48"/>
      <c r="G262" s="22"/>
    </row>
    <row r="263" spans="1:6" ht="15">
      <c r="A263" s="25"/>
      <c r="B263" s="25"/>
      <c r="C263" s="23"/>
      <c r="F263" s="48"/>
    </row>
    <row r="264" spans="1:7" ht="15">
      <c r="A264" s="25"/>
      <c r="B264" s="25"/>
      <c r="C264" s="23"/>
      <c r="F264" s="48"/>
      <c r="G264" s="22"/>
    </row>
    <row r="265" spans="1:7" ht="15">
      <c r="A265" s="25"/>
      <c r="B265" s="25"/>
      <c r="C265" s="23"/>
      <c r="F265" s="48"/>
      <c r="G265" s="22"/>
    </row>
    <row r="266" spans="1:6" ht="15">
      <c r="A266" s="25"/>
      <c r="B266" s="25"/>
      <c r="C266" s="23"/>
      <c r="F266" s="48"/>
    </row>
    <row r="267" spans="1:6" ht="15">
      <c r="A267" s="25"/>
      <c r="B267" s="25"/>
      <c r="C267" s="23"/>
      <c r="F267" s="48"/>
    </row>
    <row r="268" spans="1:7" ht="15">
      <c r="A268" s="25"/>
      <c r="B268" s="25"/>
      <c r="C268" s="23"/>
      <c r="F268" s="48"/>
      <c r="G268" s="22"/>
    </row>
    <row r="269" spans="1:7" ht="15">
      <c r="A269" s="25"/>
      <c r="B269" s="25"/>
      <c r="C269" s="23"/>
      <c r="F269" s="48"/>
      <c r="G269" s="22"/>
    </row>
    <row r="270" spans="1:6" ht="15">
      <c r="A270" s="25"/>
      <c r="B270" s="25"/>
      <c r="C270" s="23"/>
      <c r="F270" s="48"/>
    </row>
    <row r="271" spans="1:6" ht="15">
      <c r="A271" s="25"/>
      <c r="B271" s="25"/>
      <c r="C271" s="23"/>
      <c r="F271" s="48"/>
    </row>
    <row r="272" spans="1:6" ht="15">
      <c r="A272" s="25"/>
      <c r="B272" s="25"/>
      <c r="C272" s="23"/>
      <c r="F272" s="48"/>
    </row>
    <row r="273" spans="1:7" ht="15">
      <c r="A273" s="25"/>
      <c r="B273" s="25"/>
      <c r="C273" s="23"/>
      <c r="F273" s="48"/>
      <c r="G273" s="22"/>
    </row>
    <row r="274" spans="1:7" ht="15">
      <c r="A274" s="25"/>
      <c r="B274" s="25"/>
      <c r="C274" s="23"/>
      <c r="F274" s="48"/>
      <c r="G274" s="22"/>
    </row>
    <row r="275" spans="1:7" ht="15">
      <c r="A275" s="25"/>
      <c r="B275" s="25"/>
      <c r="C275" s="23"/>
      <c r="F275" s="48"/>
      <c r="G275" s="22"/>
    </row>
    <row r="276" spans="1:7" ht="15">
      <c r="A276" s="25"/>
      <c r="B276" s="25"/>
      <c r="C276" s="23"/>
      <c r="F276" s="48"/>
      <c r="G276" s="22"/>
    </row>
    <row r="277" spans="1:7" ht="15">
      <c r="A277" s="25"/>
      <c r="B277" s="25"/>
      <c r="C277" s="23"/>
      <c r="F277" s="48"/>
      <c r="G277" s="22"/>
    </row>
    <row r="278" spans="1:7" ht="15">
      <c r="A278" s="25"/>
      <c r="B278" s="25"/>
      <c r="C278" s="23"/>
      <c r="F278" s="48"/>
      <c r="G278" s="22"/>
    </row>
    <row r="279" spans="1:7" ht="15">
      <c r="A279" s="25"/>
      <c r="B279" s="25"/>
      <c r="C279" s="23"/>
      <c r="F279" s="48"/>
      <c r="G279" s="22"/>
    </row>
    <row r="280" spans="1:7" ht="15">
      <c r="A280" s="25"/>
      <c r="B280" s="25"/>
      <c r="C280" s="23"/>
      <c r="F280" s="48"/>
      <c r="G280" s="22"/>
    </row>
    <row r="281" spans="1:7" ht="15">
      <c r="A281" s="3"/>
      <c r="B281" s="25"/>
      <c r="F281" s="48"/>
      <c r="G281" s="22"/>
    </row>
    <row r="282" spans="1:7" ht="15">
      <c r="A282" s="3"/>
      <c r="B282" s="25"/>
      <c r="F282" s="48"/>
      <c r="G282" s="22"/>
    </row>
    <row r="283" spans="1:6" ht="15">
      <c r="A283" s="3"/>
      <c r="B283" s="25"/>
      <c r="F283" s="48"/>
    </row>
    <row r="284" spans="1:7" ht="15">
      <c r="A284" s="3"/>
      <c r="B284" s="25"/>
      <c r="F284" s="48"/>
      <c r="G284" s="22"/>
    </row>
    <row r="285" spans="1:7" ht="15">
      <c r="A285" s="3"/>
      <c r="B285" s="25"/>
      <c r="F285" s="48"/>
      <c r="G285" s="22"/>
    </row>
    <row r="286" spans="1:6" ht="15">
      <c r="A286" s="3"/>
      <c r="B286" s="25"/>
      <c r="F286" s="48"/>
    </row>
    <row r="287" spans="1:7" ht="15">
      <c r="A287" s="3"/>
      <c r="B287" s="25"/>
      <c r="F287" s="48"/>
      <c r="G287" s="22"/>
    </row>
    <row r="288" spans="1:7" ht="15">
      <c r="A288" s="3"/>
      <c r="B288" s="25"/>
      <c r="F288" s="48"/>
      <c r="G288" s="22"/>
    </row>
    <row r="289" spans="1:7" ht="15">
      <c r="A289" s="3"/>
      <c r="B289" s="25"/>
      <c r="F289" s="48"/>
      <c r="G289" s="22"/>
    </row>
    <row r="290" spans="1:6" ht="15">
      <c r="A290" s="3"/>
      <c r="B290" s="25"/>
      <c r="F290" s="48"/>
    </row>
    <row r="291" spans="1:7" ht="15">
      <c r="A291" s="3"/>
      <c r="B291" s="25"/>
      <c r="F291" s="48"/>
      <c r="G291" s="22"/>
    </row>
    <row r="292" spans="1:6" ht="15">
      <c r="A292" s="3"/>
      <c r="B292" s="25"/>
      <c r="F292" s="48"/>
    </row>
    <row r="293" spans="1:7" ht="15">
      <c r="A293" s="3"/>
      <c r="B293" s="25"/>
      <c r="F293" s="48"/>
      <c r="G293" s="22"/>
    </row>
    <row r="294" spans="1:7" ht="15">
      <c r="A294" s="3"/>
      <c r="B294" s="25"/>
      <c r="F294" s="48"/>
      <c r="G294" s="22"/>
    </row>
    <row r="295" spans="1:7" ht="15">
      <c r="A295" s="3"/>
      <c r="B295" s="25"/>
      <c r="F295" s="48"/>
      <c r="G295" s="22"/>
    </row>
    <row r="296" spans="1:6" ht="15">
      <c r="A296" s="3"/>
      <c r="B296" s="25"/>
      <c r="F296" s="48"/>
    </row>
    <row r="297" spans="1:6" ht="15">
      <c r="A297" s="3"/>
      <c r="B297" s="25"/>
      <c r="F297" s="48"/>
    </row>
    <row r="298" spans="1:6" ht="15">
      <c r="A298" s="3"/>
      <c r="B298" s="25"/>
      <c r="F298" s="48"/>
    </row>
    <row r="299" spans="1:7" ht="15">
      <c r="A299" s="3"/>
      <c r="B299" s="25"/>
      <c r="F299" s="48"/>
      <c r="G299" s="22"/>
    </row>
    <row r="300" spans="1:7" ht="15">
      <c r="A300" s="3"/>
      <c r="B300" s="25"/>
      <c r="F300" s="48"/>
      <c r="G300" s="22"/>
    </row>
    <row r="301" spans="1:6" ht="15">
      <c r="A301" s="3"/>
      <c r="B301" s="25"/>
      <c r="F301" s="48"/>
    </row>
    <row r="302" spans="1:7" ht="15">
      <c r="A302" s="3"/>
      <c r="B302" s="25"/>
      <c r="F302" s="48"/>
      <c r="G302" s="22"/>
    </row>
    <row r="303" spans="1:6" ht="15">
      <c r="A303" s="3"/>
      <c r="B303" s="25"/>
      <c r="F303" s="48"/>
    </row>
    <row r="304" spans="1:7" ht="15">
      <c r="A304" s="3"/>
      <c r="B304" s="25"/>
      <c r="F304" s="48"/>
      <c r="G304" s="22"/>
    </row>
    <row r="305" spans="1:7" ht="15">
      <c r="A305" s="3"/>
      <c r="B305" s="25"/>
      <c r="F305" s="48"/>
      <c r="G305" s="22"/>
    </row>
    <row r="306" spans="1:6" ht="15">
      <c r="A306" s="3"/>
      <c r="B306" s="25"/>
      <c r="F306" s="48"/>
    </row>
    <row r="307" spans="1:7" ht="15">
      <c r="A307" s="3"/>
      <c r="B307" s="25"/>
      <c r="F307" s="48"/>
      <c r="G307" s="22"/>
    </row>
    <row r="308" spans="1:6" ht="15">
      <c r="A308" s="3"/>
      <c r="B308" s="25"/>
      <c r="F308" s="48"/>
    </row>
    <row r="309" spans="1:7" ht="15">
      <c r="A309" s="3"/>
      <c r="B309" s="25"/>
      <c r="F309" s="48"/>
      <c r="G309" s="22"/>
    </row>
    <row r="310" spans="1:7" ht="15">
      <c r="A310" s="3"/>
      <c r="B310" s="25"/>
      <c r="F310" s="48"/>
      <c r="G310" s="22"/>
    </row>
    <row r="311" spans="1:7" ht="15">
      <c r="A311" s="3"/>
      <c r="B311" s="25"/>
      <c r="F311" s="48"/>
      <c r="G311" s="22"/>
    </row>
    <row r="312" spans="1:7" ht="15">
      <c r="A312" s="3"/>
      <c r="B312" s="25"/>
      <c r="F312" s="48"/>
      <c r="G312" s="22"/>
    </row>
    <row r="313" spans="1:7" ht="15">
      <c r="A313" s="3"/>
      <c r="B313" s="25"/>
      <c r="F313" s="48"/>
      <c r="G313" s="22"/>
    </row>
    <row r="314" spans="1:6" ht="15">
      <c r="A314" s="3"/>
      <c r="B314" s="25"/>
      <c r="F314" s="48"/>
    </row>
    <row r="315" spans="1:6" ht="15">
      <c r="A315" s="3"/>
      <c r="B315" s="25"/>
      <c r="F315" s="48"/>
    </row>
    <row r="316" spans="1:7" ht="15">
      <c r="A316" s="3"/>
      <c r="B316" s="25"/>
      <c r="F316" s="48"/>
      <c r="G316" s="22"/>
    </row>
    <row r="317" spans="1:6" ht="15">
      <c r="A317" s="3"/>
      <c r="B317" s="25"/>
      <c r="F317" s="48"/>
    </row>
    <row r="318" spans="1:7" ht="15">
      <c r="A318" s="3"/>
      <c r="B318" s="25"/>
      <c r="F318" s="48"/>
      <c r="G318" s="22"/>
    </row>
    <row r="319" spans="1:7" ht="15">
      <c r="A319" s="3"/>
      <c r="B319" s="25"/>
      <c r="F319" s="48"/>
      <c r="G319" s="22"/>
    </row>
    <row r="320" spans="1:7" ht="15">
      <c r="A320" s="3"/>
      <c r="B320" s="25"/>
      <c r="F320" s="48"/>
      <c r="G320" s="22"/>
    </row>
    <row r="321" spans="1:7" ht="15">
      <c r="A321" s="3"/>
      <c r="B321" s="25"/>
      <c r="F321" s="48"/>
      <c r="G321" s="22"/>
    </row>
    <row r="322" spans="1:7" ht="15">
      <c r="A322" s="3"/>
      <c r="B322" s="25"/>
      <c r="F322" s="48"/>
      <c r="G322" s="22"/>
    </row>
    <row r="323" spans="1:7" ht="15">
      <c r="A323" s="3"/>
      <c r="B323" s="25"/>
      <c r="F323" s="48"/>
      <c r="G323" s="22"/>
    </row>
    <row r="324" spans="1:6" ht="15">
      <c r="A324" s="3"/>
      <c r="B324" s="25"/>
      <c r="F324" s="48"/>
    </row>
    <row r="325" spans="1:6" ht="15">
      <c r="A325" s="3"/>
      <c r="B325" s="25"/>
      <c r="F325" s="48"/>
    </row>
    <row r="326" spans="1:7" ht="15">
      <c r="A326" s="3"/>
      <c r="B326" s="25"/>
      <c r="F326" s="48"/>
      <c r="G326" s="22"/>
    </row>
    <row r="327" spans="1:7" ht="15">
      <c r="A327" s="3"/>
      <c r="B327" s="25"/>
      <c r="F327" s="48"/>
      <c r="G327" s="22"/>
    </row>
    <row r="328" spans="1:7" ht="15">
      <c r="A328" s="3"/>
      <c r="B328" s="25"/>
      <c r="F328" s="48"/>
      <c r="G328" s="22"/>
    </row>
    <row r="329" spans="1:6" ht="15">
      <c r="A329" s="3"/>
      <c r="B329" s="25"/>
      <c r="F329" s="48"/>
    </row>
    <row r="330" spans="1:6" ht="15">
      <c r="A330" s="3"/>
      <c r="B330" s="25"/>
      <c r="F330" s="48"/>
    </row>
    <row r="331" spans="1:7" ht="15">
      <c r="A331" s="3"/>
      <c r="B331" s="25"/>
      <c r="F331" s="48"/>
      <c r="G331" s="22"/>
    </row>
    <row r="332" spans="1:6" ht="15">
      <c r="A332" s="3"/>
      <c r="B332" s="25"/>
      <c r="F332" s="48"/>
    </row>
    <row r="333" spans="1:7" ht="15">
      <c r="A333" s="3"/>
      <c r="B333" s="25"/>
      <c r="F333" s="48"/>
      <c r="G333" s="22"/>
    </row>
    <row r="334" spans="1:7" ht="15">
      <c r="A334" s="3"/>
      <c r="B334" s="25"/>
      <c r="F334" s="48"/>
      <c r="G334" s="22"/>
    </row>
    <row r="335" spans="1:6" ht="15">
      <c r="A335" s="3"/>
      <c r="B335" s="25"/>
      <c r="F335" s="48"/>
    </row>
    <row r="336" spans="1:6" ht="15">
      <c r="A336" s="3"/>
      <c r="B336" s="25"/>
      <c r="F336" s="48"/>
    </row>
    <row r="337" spans="1:6" ht="15">
      <c r="A337" s="3"/>
      <c r="B337" s="25"/>
      <c r="F337" s="48"/>
    </row>
    <row r="338" spans="1:7" ht="15">
      <c r="A338" s="3"/>
      <c r="B338" s="25"/>
      <c r="F338" s="48"/>
      <c r="G338" s="22"/>
    </row>
    <row r="339" spans="1:7" ht="15">
      <c r="A339" s="3"/>
      <c r="B339" s="25"/>
      <c r="F339" s="48"/>
      <c r="G339" s="22"/>
    </row>
    <row r="340" spans="1:7" ht="15">
      <c r="A340" s="3"/>
      <c r="B340" s="25"/>
      <c r="F340" s="48"/>
      <c r="G340" s="22"/>
    </row>
    <row r="341" spans="1:6" ht="15">
      <c r="A341" s="3"/>
      <c r="B341" s="25"/>
      <c r="F341" s="48"/>
    </row>
    <row r="342" spans="1:6" ht="15">
      <c r="A342" s="3"/>
      <c r="B342" s="25"/>
      <c r="F342" s="48"/>
    </row>
    <row r="343" spans="1:6" ht="15">
      <c r="A343" s="3"/>
      <c r="B343" s="25"/>
      <c r="F343" s="48"/>
    </row>
    <row r="344" spans="1:7" ht="15">
      <c r="A344" s="3"/>
      <c r="B344" s="25"/>
      <c r="F344" s="48"/>
      <c r="G344" s="22"/>
    </row>
    <row r="345" spans="1:6" ht="15">
      <c r="A345" s="3"/>
      <c r="B345" s="25"/>
      <c r="F345" s="48"/>
    </row>
    <row r="346" spans="1:7" ht="15">
      <c r="A346" s="3"/>
      <c r="B346" s="25"/>
      <c r="F346" s="48"/>
      <c r="G346" s="22"/>
    </row>
    <row r="347" spans="1:7" ht="15">
      <c r="A347" s="3"/>
      <c r="B347" s="25"/>
      <c r="F347" s="48"/>
      <c r="G347" s="22"/>
    </row>
    <row r="348" spans="1:6" ht="15">
      <c r="A348" s="3"/>
      <c r="B348" s="25"/>
      <c r="F348" s="48"/>
    </row>
    <row r="349" spans="1:6" ht="15">
      <c r="A349" s="3"/>
      <c r="B349" s="25"/>
      <c r="F349" s="48"/>
    </row>
    <row r="350" spans="1:6" ht="15">
      <c r="A350" s="3"/>
      <c r="B350" s="25"/>
      <c r="F350" s="48"/>
    </row>
    <row r="351" spans="1:6" ht="15">
      <c r="A351" s="3"/>
      <c r="B351" s="25"/>
      <c r="F351" s="48"/>
    </row>
    <row r="352" spans="1:7" ht="15">
      <c r="A352" s="3"/>
      <c r="B352" s="25"/>
      <c r="F352" s="48"/>
      <c r="G352" s="22"/>
    </row>
    <row r="353" spans="1:7" ht="15">
      <c r="A353" s="3"/>
      <c r="B353" s="25"/>
      <c r="F353" s="48"/>
      <c r="G353" s="22"/>
    </row>
    <row r="354" spans="1:7" ht="15">
      <c r="A354" s="3"/>
      <c r="B354" s="25"/>
      <c r="F354" s="48"/>
      <c r="G354" s="22"/>
    </row>
    <row r="355" spans="1:6" ht="15">
      <c r="A355" s="3"/>
      <c r="B355" s="25"/>
      <c r="F355" s="48"/>
    </row>
    <row r="356" spans="1:6" ht="15">
      <c r="A356" s="3"/>
      <c r="B356" s="25"/>
      <c r="F356" s="48"/>
    </row>
    <row r="357" spans="1:6" ht="15">
      <c r="A357" s="3"/>
      <c r="B357" s="25"/>
      <c r="F357" s="48"/>
    </row>
    <row r="358" spans="1:6" ht="15">
      <c r="A358" s="3"/>
      <c r="B358" s="25"/>
      <c r="F358" s="48"/>
    </row>
    <row r="359" spans="1:6" ht="15">
      <c r="A359" s="3"/>
      <c r="B359" s="25"/>
      <c r="F359" s="48"/>
    </row>
    <row r="360" spans="1:6" ht="15">
      <c r="A360" s="3"/>
      <c r="B360" s="25"/>
      <c r="F360" s="48"/>
    </row>
    <row r="361" spans="1:6" ht="15">
      <c r="A361" s="3"/>
      <c r="B361" s="25"/>
      <c r="F361" s="48"/>
    </row>
    <row r="362" spans="1:6" ht="15">
      <c r="A362" s="3"/>
      <c r="B362" s="25"/>
      <c r="F362" s="48"/>
    </row>
    <row r="363" spans="1:6" ht="15">
      <c r="A363" s="3"/>
      <c r="B363" s="25"/>
      <c r="F363" s="48"/>
    </row>
    <row r="364" spans="1:6" ht="15">
      <c r="A364" s="3"/>
      <c r="B364" s="25"/>
      <c r="F364" s="12"/>
    </row>
    <row r="365" ht="15">
      <c r="F365" s="12"/>
    </row>
    <row r="366" ht="15">
      <c r="F366" s="12"/>
    </row>
    <row r="367" ht="15">
      <c r="F367" s="12"/>
    </row>
    <row r="368" ht="15">
      <c r="F368" s="12"/>
    </row>
    <row r="369" ht="15">
      <c r="F369" s="12"/>
    </row>
    <row r="370" ht="15">
      <c r="F370" s="12"/>
    </row>
    <row r="371" ht="15">
      <c r="F371" s="12"/>
    </row>
    <row r="372" ht="15">
      <c r="F372" s="12"/>
    </row>
    <row r="373" ht="15">
      <c r="F373" s="12"/>
    </row>
    <row r="374" ht="15">
      <c r="F374" s="12"/>
    </row>
    <row r="375" ht="15">
      <c r="F375" s="12"/>
    </row>
    <row r="376" ht="15">
      <c r="F376" s="12"/>
    </row>
    <row r="377" ht="15">
      <c r="F377" s="12"/>
    </row>
    <row r="378" ht="15">
      <c r="F378" s="12"/>
    </row>
    <row r="379" ht="15">
      <c r="F379" s="12"/>
    </row>
    <row r="380" ht="15">
      <c r="F380" s="12"/>
    </row>
    <row r="381" ht="15">
      <c r="F381" s="12"/>
    </row>
    <row r="382" ht="15">
      <c r="F382" s="12"/>
    </row>
    <row r="383" ht="15">
      <c r="F383" s="12"/>
    </row>
    <row r="384" ht="15">
      <c r="F384" s="12"/>
    </row>
    <row r="385" ht="15">
      <c r="F385" s="12"/>
    </row>
    <row r="386" ht="15">
      <c r="F386" s="12"/>
    </row>
    <row r="387" ht="15">
      <c r="F387" s="12"/>
    </row>
    <row r="388" ht="15">
      <c r="F388" s="12"/>
    </row>
    <row r="389" ht="15">
      <c r="F389" s="12"/>
    </row>
    <row r="390" ht="15">
      <c r="F390" s="12"/>
    </row>
    <row r="391" ht="15">
      <c r="F391" s="12"/>
    </row>
    <row r="392" ht="15">
      <c r="F392" s="12"/>
    </row>
    <row r="393" ht="15">
      <c r="F393" s="12"/>
    </row>
    <row r="394" ht="15">
      <c r="F394" s="12"/>
    </row>
    <row r="395" ht="15">
      <c r="F395" s="12"/>
    </row>
    <row r="396" ht="15">
      <c r="F396" s="12"/>
    </row>
    <row r="397" ht="15">
      <c r="F397" s="12"/>
    </row>
    <row r="398" ht="15">
      <c r="F398" s="12"/>
    </row>
    <row r="399" ht="15">
      <c r="F399" s="12"/>
    </row>
    <row r="400" ht="15">
      <c r="F400" s="12"/>
    </row>
    <row r="401" ht="15">
      <c r="F401" s="12"/>
    </row>
    <row r="402" ht="15">
      <c r="F402" s="12"/>
    </row>
    <row r="403" ht="15">
      <c r="F403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Pigeon Shooting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Bloxham</dc:creator>
  <cp:keywords/>
  <dc:description/>
  <cp:lastModifiedBy>Richard Worthington</cp:lastModifiedBy>
  <cp:lastPrinted>2017-03-21T13:32:09Z</cp:lastPrinted>
  <dcterms:created xsi:type="dcterms:W3CDTF">2015-04-27T11:44:56Z</dcterms:created>
  <dcterms:modified xsi:type="dcterms:W3CDTF">2017-10-02T11:27:37Z</dcterms:modified>
  <cp:category/>
  <cp:version/>
  <cp:contentType/>
  <cp:contentStatus/>
</cp:coreProperties>
</file>